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q8ne2sq\compartilhamento previdencia\2 0 2 1\FINANCEIRO\"/>
    </mc:Choice>
  </mc:AlternateContent>
  <bookViews>
    <workbookView xWindow="0" yWindow="0" windowWidth="20490" windowHeight="7365" activeTab="5"/>
  </bookViews>
  <sheets>
    <sheet name="DESPESASJAN" sheetId="1" r:id="rId1"/>
    <sheet name="DESPESAFEV" sheetId="2" r:id="rId2"/>
    <sheet name="DESPESAMAR" sheetId="3" r:id="rId3"/>
    <sheet name="ABRIL" sheetId="4" r:id="rId4"/>
    <sheet name="MAIO" sheetId="5" r:id="rId5"/>
    <sheet name="JUN" sheetId="6" r:id="rId6"/>
    <sheet name="JUL" sheetId="7" r:id="rId7"/>
    <sheet name="AGO" sheetId="9" r:id="rId8"/>
    <sheet name="SET" sheetId="8" r:id="rId9"/>
    <sheet name="OUT" sheetId="10" r:id="rId10"/>
    <sheet name="NOV" sheetId="11" r:id="rId11"/>
    <sheet name="DEZ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2" l="1"/>
  <c r="G31" i="11" l="1"/>
  <c r="G24" i="11"/>
  <c r="G26" i="10" l="1"/>
  <c r="G33" i="10"/>
  <c r="F31" i="8" l="1"/>
  <c r="F24" i="8"/>
  <c r="F40" i="9" l="1"/>
  <c r="F34" i="9"/>
  <c r="F35" i="7" l="1"/>
  <c r="F28" i="7" l="1"/>
  <c r="F31" i="6" l="1"/>
  <c r="F33" i="6" s="1"/>
  <c r="F27" i="6"/>
  <c r="F13" i="5" l="1"/>
  <c r="F29" i="5"/>
  <c r="F27" i="5"/>
  <c r="F23" i="5"/>
  <c r="G28" i="4" l="1"/>
  <c r="H14" i="3" l="1"/>
  <c r="H29" i="3"/>
  <c r="H25" i="3" l="1"/>
  <c r="G34" i="4" l="1"/>
  <c r="H31" i="3"/>
  <c r="G21" i="2" l="1"/>
  <c r="G20" i="1"/>
  <c r="C19" i="1"/>
  <c r="C21" i="2"/>
</calcChain>
</file>

<file path=xl/sharedStrings.xml><?xml version="1.0" encoding="utf-8"?>
<sst xmlns="http://schemas.openxmlformats.org/spreadsheetml/2006/main" count="332" uniqueCount="103">
  <si>
    <t>DESPESAS FEV. 2021</t>
  </si>
  <si>
    <t>FORNECEDOR</t>
  </si>
  <si>
    <t>VALOR</t>
  </si>
  <si>
    <t>DATA DE PAGAMENTO</t>
  </si>
  <si>
    <t>NET JAT</t>
  </si>
  <si>
    <t>SAAE</t>
  </si>
  <si>
    <t>DESPESAS JAN. 2021</t>
  </si>
  <si>
    <t>CACEX</t>
  </si>
  <si>
    <t>FA.BULHÕES</t>
  </si>
  <si>
    <t>TOP DOWN</t>
  </si>
  <si>
    <t xml:space="preserve">FA.BULHÕES </t>
  </si>
  <si>
    <t>DAM. IRRF APOSENTADOS</t>
  </si>
  <si>
    <t>FOLHA DE PAG. APOSEN. E PENSIONISTA</t>
  </si>
  <si>
    <t>LEMA TREINAMENTO</t>
  </si>
  <si>
    <t>COSERN</t>
  </si>
  <si>
    <t>RESGATE</t>
  </si>
  <si>
    <t>DATA</t>
  </si>
  <si>
    <t>DAM IRRF PREV</t>
  </si>
  <si>
    <t>TOTAL</t>
  </si>
  <si>
    <t>PAGAMENTOS EM MARÇO 2021</t>
  </si>
  <si>
    <t>PAGAMENTOS CONTA 006</t>
  </si>
  <si>
    <t>PAGO</t>
  </si>
  <si>
    <t>DESPESAS</t>
  </si>
  <si>
    <t>NOTAS FISCAL-e</t>
  </si>
  <si>
    <t>EMITIDA EM</t>
  </si>
  <si>
    <t>GPS/INSS</t>
  </si>
  <si>
    <t>GRCP/EXTREMOZ PREV</t>
  </si>
  <si>
    <t>FOLHA DE PAG/PREV</t>
  </si>
  <si>
    <t>DAM/IRRF-PREV</t>
  </si>
  <si>
    <t>TOPDOWN</t>
  </si>
  <si>
    <t>F.A. BULHÕES</t>
  </si>
  <si>
    <t>ALUGUEL</t>
  </si>
  <si>
    <t>PAGAMENTOS CONTA 005</t>
  </si>
  <si>
    <t>FOLHA DE PAG./APOSENTADOS</t>
  </si>
  <si>
    <t>DAM/IRRF-APOSENTADO</t>
  </si>
  <si>
    <t>ARIMA</t>
  </si>
  <si>
    <t>PAGAMENTOS EM ABRIL 2021</t>
  </si>
  <si>
    <t>NETJAT</t>
  </si>
  <si>
    <t>.................</t>
  </si>
  <si>
    <t>................</t>
  </si>
  <si>
    <t>...............</t>
  </si>
  <si>
    <t>...................</t>
  </si>
  <si>
    <t>..............</t>
  </si>
  <si>
    <t>..................</t>
  </si>
  <si>
    <t>DAM/IRRF-APOSENTADOS</t>
  </si>
  <si>
    <t>CURSO IBDP SOLIGIA</t>
  </si>
  <si>
    <t>CURSO IBDP ROSANGELA</t>
  </si>
  <si>
    <t>CURSO IBDP EVELINE</t>
  </si>
  <si>
    <t>PAGAMENTOS EM MAIO 2021</t>
  </si>
  <si>
    <t>F.A.BOLHÕES</t>
  </si>
  <si>
    <t>GPS</t>
  </si>
  <si>
    <t>IRRF- COMISSIONADO</t>
  </si>
  <si>
    <t>SOLIGIA</t>
  </si>
  <si>
    <t>FF COMERCIO E SERVIÇOS</t>
  </si>
  <si>
    <t>ACERTIMAS CERTIFICAÇÃO</t>
  </si>
  <si>
    <t>FOLHA DE PAGAMENTO PREV.</t>
  </si>
  <si>
    <t>Dental Med-Soligia</t>
  </si>
  <si>
    <t>...</t>
  </si>
  <si>
    <t>GPS-INSS</t>
  </si>
  <si>
    <t>GUIA GRCP PREV</t>
  </si>
  <si>
    <t>ALUGUEL PREV.</t>
  </si>
  <si>
    <t>FOPAG PREV</t>
  </si>
  <si>
    <t>DAM-IRRF-COMISS.</t>
  </si>
  <si>
    <t>PAGAMENTOS EM JULHO 2021</t>
  </si>
  <si>
    <t>RCP COMERCIO</t>
  </si>
  <si>
    <t>LEMA</t>
  </si>
  <si>
    <t>1303.7</t>
  </si>
  <si>
    <t xml:space="preserve">                                           </t>
  </si>
  <si>
    <t>CÂMARA MUNICIP</t>
  </si>
  <si>
    <t>DAM/IRRF-COMISSIONADOS</t>
  </si>
  <si>
    <t xml:space="preserve">                                                                  TOTAL</t>
  </si>
  <si>
    <t>PAGAMENTOS EM AGOSTO 2021</t>
  </si>
  <si>
    <t>CURSO LEMA EDIVAN</t>
  </si>
  <si>
    <t>APIMEC</t>
  </si>
  <si>
    <t>CURSO LEMA SOL.ROSA</t>
  </si>
  <si>
    <t>PAG.ALUGUEL PREV.</t>
  </si>
  <si>
    <t>PAG GRCP PREV.</t>
  </si>
  <si>
    <t>DAM-ARIMA-NF1520</t>
  </si>
  <si>
    <t>CÂMARA MUNICIPAL</t>
  </si>
  <si>
    <t>PAGAMENTOS EM SETEMBRO 2021</t>
  </si>
  <si>
    <t>GRCP-RECO PREV</t>
  </si>
  <si>
    <t>DENTAL MED CENTER</t>
  </si>
  <si>
    <t>PAG ALUGUEL PREV.</t>
  </si>
  <si>
    <t>FOLHA PENSIONISTA</t>
  </si>
  <si>
    <t>FOLHA DE PAG PREV</t>
  </si>
  <si>
    <t>DAM IR-PREV</t>
  </si>
  <si>
    <t>DAM ARIMA</t>
  </si>
  <si>
    <t xml:space="preserve">   DAM/IRRF-APOSENTADO</t>
  </si>
  <si>
    <t>F.A. BULÕES</t>
  </si>
  <si>
    <t>PAGAMENTOS EM OUTUBRO 2021</t>
  </si>
  <si>
    <t>LEMA (AGOSTO)</t>
  </si>
  <si>
    <t>H&amp;G MAT. DE HIGIENE</t>
  </si>
  <si>
    <t>ok</t>
  </si>
  <si>
    <t>OK</t>
  </si>
  <si>
    <t xml:space="preserve"> PAGAMENTOS EM NOVENBRO 2021</t>
  </si>
  <si>
    <t>0.46.548</t>
  </si>
  <si>
    <t>DAM PREV</t>
  </si>
  <si>
    <t>F A BOLÕES</t>
  </si>
  <si>
    <t>PAG ALUGUEL PREV</t>
  </si>
  <si>
    <t>FOLHAS PENSIONISTA E 13o</t>
  </si>
  <si>
    <t>FOLHA PAG PREV E 13</t>
  </si>
  <si>
    <t xml:space="preserve"> PAGAMENTOS EM DEZEMBRO 2021</t>
  </si>
  <si>
    <t>DESPESAS JUNHO-2021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</si>
</sst>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d/m;@"/>
  </numFmts>
  <fonts count="8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b/>
      <sz val="12"/>
      <color theme="1"/>
      <name val="Century Gothic"/>
      <family val="2"/>
      <scheme val="minor"/>
    </font>
    <font>
      <sz val="9"/>
      <color theme="1"/>
      <name val="Century Gothic"/>
      <family val="2"/>
      <scheme val="minor"/>
    </font>
    <font>
      <b/>
      <sz val="9"/>
      <color theme="1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5" fillId="0" borderId="1" xfId="0" applyNumberFormat="1" applyFont="1" applyBorder="1"/>
    <xf numFmtId="44" fontId="3" fillId="0" borderId="1" xfId="0" applyNumberFormat="1" applyFont="1" applyBorder="1"/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Border="1"/>
    <xf numFmtId="16" fontId="0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44" fontId="1" fillId="4" borderId="1" xfId="1" applyFont="1" applyFill="1" applyBorder="1" applyAlignment="1">
      <alignment horizontal="center"/>
    </xf>
    <xf numFmtId="14" fontId="0" fillId="4" borderId="1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2" fillId="3" borderId="1" xfId="1" applyFont="1" applyFill="1" applyBorder="1" applyAlignment="1">
      <alignment horizontal="center"/>
    </xf>
    <xf numFmtId="44" fontId="5" fillId="0" borderId="1" xfId="1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/>
    </xf>
    <xf numFmtId="14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4" fontId="2" fillId="6" borderId="1" xfId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4" fontId="0" fillId="0" borderId="0" xfId="0" applyNumberFormat="1"/>
    <xf numFmtId="0" fontId="0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0" xfId="0" applyFont="1" applyFill="1"/>
    <xf numFmtId="0" fontId="2" fillId="7" borderId="1" xfId="0" applyFont="1" applyFill="1" applyBorder="1" applyAlignment="1">
      <alignment horizontal="center"/>
    </xf>
    <xf numFmtId="0" fontId="0" fillId="7" borderId="1" xfId="0" applyNumberFormat="1" applyFont="1" applyFill="1" applyBorder="1" applyAlignment="1">
      <alignment horizontal="center"/>
    </xf>
    <xf numFmtId="14" fontId="0" fillId="7" borderId="1" xfId="0" applyNumberFormat="1" applyFont="1" applyFill="1" applyBorder="1" applyAlignment="1">
      <alignment horizontal="center"/>
    </xf>
    <xf numFmtId="0" fontId="0" fillId="7" borderId="0" xfId="0" applyFill="1"/>
    <xf numFmtId="44" fontId="2" fillId="6" borderId="3" xfId="1" applyFont="1" applyFill="1" applyBorder="1" applyAlignment="1">
      <alignment horizontal="center"/>
    </xf>
    <xf numFmtId="44" fontId="1" fillId="4" borderId="3" xfId="1" applyFont="1" applyFill="1" applyBorder="1" applyAlignment="1">
      <alignment horizontal="center"/>
    </xf>
    <xf numFmtId="44" fontId="1" fillId="0" borderId="3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7" borderId="3" xfId="1" applyFont="1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ill="1" applyBorder="1"/>
    <xf numFmtId="14" fontId="2" fillId="6" borderId="5" xfId="0" applyNumberFormat="1" applyFont="1" applyFill="1" applyBorder="1" applyAlignment="1">
      <alignment horizontal="center"/>
    </xf>
    <xf numFmtId="14" fontId="0" fillId="4" borderId="5" xfId="0" applyNumberFormat="1" applyFont="1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7" borderId="5" xfId="0" applyNumberFormat="1" applyFill="1" applyBorder="1" applyAlignment="1">
      <alignment horizontal="center"/>
    </xf>
    <xf numFmtId="44" fontId="5" fillId="0" borderId="3" xfId="1" applyFont="1" applyBorder="1"/>
    <xf numFmtId="0" fontId="0" fillId="0" borderId="6" xfId="0" applyBorder="1"/>
    <xf numFmtId="0" fontId="2" fillId="0" borderId="3" xfId="0" applyFont="1" applyBorder="1" applyAlignment="1">
      <alignment horizontal="center"/>
    </xf>
    <xf numFmtId="44" fontId="0" fillId="4" borderId="3" xfId="1" applyFont="1" applyFill="1" applyBorder="1" applyAlignment="1">
      <alignment horizontal="center"/>
    </xf>
    <xf numFmtId="0" fontId="0" fillId="4" borderId="3" xfId="0" applyFont="1" applyFill="1" applyBorder="1"/>
    <xf numFmtId="0" fontId="0" fillId="0" borderId="3" xfId="0" applyBorder="1"/>
    <xf numFmtId="0" fontId="0" fillId="4" borderId="0" xfId="0" applyFont="1" applyFill="1" applyBorder="1"/>
    <xf numFmtId="0" fontId="0" fillId="4" borderId="0" xfId="0" applyFill="1" applyBorder="1"/>
    <xf numFmtId="0" fontId="0" fillId="7" borderId="0" xfId="0" applyFill="1" applyBorder="1"/>
    <xf numFmtId="0" fontId="0" fillId="0" borderId="5" xfId="0" applyBorder="1"/>
    <xf numFmtId="14" fontId="0" fillId="0" borderId="0" xfId="0" applyNumberFormat="1" applyBorder="1" applyAlignment="1">
      <alignment horizontal="center"/>
    </xf>
    <xf numFmtId="44" fontId="0" fillId="0" borderId="0" xfId="1" applyFont="1" applyBorder="1"/>
    <xf numFmtId="44" fontId="2" fillId="0" borderId="0" xfId="1" applyFont="1" applyBorder="1"/>
    <xf numFmtId="0" fontId="0" fillId="0" borderId="4" xfId="0" applyBorder="1"/>
    <xf numFmtId="14" fontId="0" fillId="0" borderId="9" xfId="0" applyNumberForma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14" fontId="0" fillId="0" borderId="9" xfId="0" applyNumberFormat="1" applyFont="1" applyBorder="1" applyAlignment="1">
      <alignment horizontal="center"/>
    </xf>
    <xf numFmtId="44" fontId="0" fillId="0" borderId="10" xfId="1" applyFont="1" applyBorder="1" applyAlignment="1">
      <alignment horizontal="center"/>
    </xf>
    <xf numFmtId="44" fontId="2" fillId="0" borderId="7" xfId="1" applyFont="1" applyBorder="1"/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14" fontId="0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44" fontId="1" fillId="4" borderId="0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4" fontId="0" fillId="0" borderId="0" xfId="0" applyNumberFormat="1" applyBorder="1"/>
    <xf numFmtId="14" fontId="0" fillId="0" borderId="8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4" fontId="0" fillId="4" borderId="1" xfId="1" applyFont="1" applyFill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2" fillId="0" borderId="6" xfId="1" applyFont="1" applyBorder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5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left"/>
    </xf>
    <xf numFmtId="0" fontId="0" fillId="9" borderId="4" xfId="0" applyFont="1" applyFill="1" applyBorder="1" applyAlignment="1">
      <alignment horizontal="left"/>
    </xf>
    <xf numFmtId="0" fontId="0" fillId="9" borderId="5" xfId="0" applyFont="1" applyFill="1" applyBorder="1" applyAlignment="1">
      <alignment horizontal="left"/>
    </xf>
    <xf numFmtId="0" fontId="2" fillId="9" borderId="4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Fatia">
  <a:themeElements>
    <a:clrScheme name="Fatia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Fatia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Fatia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F20" sqref="F20"/>
    </sheetView>
  </sheetViews>
  <sheetFormatPr defaultRowHeight="16.5" x14ac:dyDescent="0.3"/>
  <cols>
    <col min="2" max="2" width="39.75" customWidth="1"/>
    <col min="3" max="3" width="20.75" style="1" customWidth="1"/>
    <col min="4" max="4" width="20.75" customWidth="1"/>
    <col min="6" max="6" width="17.625" customWidth="1"/>
    <col min="7" max="7" width="30.75" customWidth="1"/>
  </cols>
  <sheetData>
    <row r="2" spans="2:7" x14ac:dyDescent="0.3">
      <c r="B2" s="104" t="s">
        <v>6</v>
      </c>
      <c r="C2" s="104"/>
      <c r="D2" s="104"/>
      <c r="F2" s="104" t="s">
        <v>15</v>
      </c>
      <c r="G2" s="104"/>
    </row>
    <row r="3" spans="2:7" x14ac:dyDescent="0.3">
      <c r="B3" s="8" t="s">
        <v>1</v>
      </c>
      <c r="C3" s="9" t="s">
        <v>2</v>
      </c>
      <c r="D3" s="8" t="s">
        <v>3</v>
      </c>
      <c r="F3" s="5" t="s">
        <v>16</v>
      </c>
      <c r="G3" s="6" t="s">
        <v>2</v>
      </c>
    </row>
    <row r="4" spans="2:7" x14ac:dyDescent="0.3">
      <c r="B4" s="2" t="s">
        <v>5</v>
      </c>
      <c r="C4" s="3">
        <v>78.5</v>
      </c>
      <c r="D4" s="4">
        <v>44221</v>
      </c>
      <c r="F4" s="7">
        <v>44221</v>
      </c>
      <c r="G4" s="6">
        <v>18384.689999999999</v>
      </c>
    </row>
    <row r="5" spans="2:7" x14ac:dyDescent="0.3">
      <c r="B5" s="2" t="s">
        <v>7</v>
      </c>
      <c r="C5" s="3">
        <v>10000</v>
      </c>
      <c r="D5" s="4">
        <v>44221</v>
      </c>
      <c r="F5" s="7"/>
      <c r="G5" s="6"/>
    </row>
    <row r="6" spans="2:7" x14ac:dyDescent="0.3">
      <c r="B6" s="2" t="s">
        <v>8</v>
      </c>
      <c r="C6" s="3">
        <v>4000</v>
      </c>
      <c r="D6" s="4">
        <v>44221</v>
      </c>
      <c r="F6" s="7"/>
      <c r="G6" s="6"/>
    </row>
    <row r="7" spans="2:7" x14ac:dyDescent="0.3">
      <c r="B7" s="2" t="s">
        <v>10</v>
      </c>
      <c r="C7" s="3">
        <v>1400</v>
      </c>
      <c r="D7" s="4">
        <v>44221</v>
      </c>
      <c r="F7" s="5"/>
      <c r="G7" s="6"/>
    </row>
    <row r="8" spans="2:7" x14ac:dyDescent="0.3">
      <c r="B8" s="2" t="s">
        <v>11</v>
      </c>
      <c r="C8" s="3">
        <v>1095.7</v>
      </c>
      <c r="D8" s="4">
        <v>44221</v>
      </c>
      <c r="F8" s="5"/>
      <c r="G8" s="6"/>
    </row>
    <row r="9" spans="2:7" x14ac:dyDescent="0.3">
      <c r="B9" s="2" t="s">
        <v>12</v>
      </c>
      <c r="C9" s="3">
        <v>17288.990000000002</v>
      </c>
      <c r="D9" s="4">
        <v>44221</v>
      </c>
      <c r="F9" s="5"/>
      <c r="G9" s="6"/>
    </row>
    <row r="10" spans="2:7" x14ac:dyDescent="0.3">
      <c r="B10" s="2"/>
      <c r="C10" s="3"/>
      <c r="D10" s="2"/>
      <c r="F10" s="5"/>
      <c r="G10" s="6"/>
    </row>
    <row r="11" spans="2:7" x14ac:dyDescent="0.3">
      <c r="B11" s="2"/>
      <c r="C11" s="3"/>
      <c r="D11" s="2"/>
      <c r="F11" s="5"/>
      <c r="G11" s="6"/>
    </row>
    <row r="12" spans="2:7" x14ac:dyDescent="0.3">
      <c r="B12" s="2"/>
      <c r="C12" s="3"/>
      <c r="D12" s="2"/>
      <c r="F12" s="5"/>
      <c r="G12" s="6"/>
    </row>
    <row r="13" spans="2:7" x14ac:dyDescent="0.3">
      <c r="B13" s="2"/>
      <c r="C13" s="3"/>
      <c r="D13" s="2"/>
      <c r="F13" s="5"/>
      <c r="G13" s="6"/>
    </row>
    <row r="14" spans="2:7" x14ac:dyDescent="0.3">
      <c r="B14" s="2"/>
      <c r="C14" s="3"/>
      <c r="D14" s="2"/>
      <c r="F14" s="5"/>
      <c r="G14" s="6"/>
    </row>
    <row r="15" spans="2:7" x14ac:dyDescent="0.3">
      <c r="B15" s="2"/>
      <c r="C15" s="3"/>
      <c r="D15" s="2"/>
      <c r="F15" s="5"/>
      <c r="G15" s="6"/>
    </row>
    <row r="16" spans="2:7" x14ac:dyDescent="0.3">
      <c r="B16" s="2"/>
      <c r="C16" s="3"/>
      <c r="D16" s="2"/>
      <c r="F16" s="5"/>
      <c r="G16" s="6"/>
    </row>
    <row r="17" spans="2:7" x14ac:dyDescent="0.3">
      <c r="B17" s="2"/>
      <c r="C17" s="3"/>
      <c r="D17" s="2"/>
      <c r="F17" s="5"/>
      <c r="G17" s="6"/>
    </row>
    <row r="18" spans="2:7" x14ac:dyDescent="0.3">
      <c r="B18" s="2"/>
      <c r="C18" s="3"/>
      <c r="D18" s="2"/>
      <c r="F18" s="5"/>
      <c r="G18" s="6"/>
    </row>
    <row r="19" spans="2:7" x14ac:dyDescent="0.3">
      <c r="B19" s="2" t="s">
        <v>18</v>
      </c>
      <c r="C19" s="3">
        <f>SUM(C4:C18)</f>
        <v>33863.19</v>
      </c>
      <c r="D19" s="2"/>
      <c r="F19" s="5"/>
      <c r="G19" s="6"/>
    </row>
    <row r="20" spans="2:7" x14ac:dyDescent="0.3">
      <c r="F20" s="5" t="s">
        <v>18</v>
      </c>
      <c r="G20" s="6">
        <f>SUM(G4:G19)</f>
        <v>18384.689999999999</v>
      </c>
    </row>
  </sheetData>
  <mergeCells count="2">
    <mergeCell ref="B2:D2"/>
    <mergeCell ref="F2:G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3"/>
  <sheetViews>
    <sheetView zoomScaleNormal="100" workbookViewId="0">
      <selection activeCell="D7" sqref="D7:D23"/>
    </sheetView>
  </sheetViews>
  <sheetFormatPr defaultRowHeight="16.5" x14ac:dyDescent="0.3"/>
  <cols>
    <col min="2" max="2" width="0.375" hidden="1" customWidth="1"/>
    <col min="3" max="3" width="14.625" customWidth="1"/>
    <col min="4" max="4" width="29.5" customWidth="1"/>
    <col min="5" max="5" width="17.5" customWidth="1"/>
    <col min="6" max="6" width="13.125" customWidth="1"/>
    <col min="7" max="7" width="18" customWidth="1"/>
    <col min="10" max="10" width="23.625" customWidth="1"/>
  </cols>
  <sheetData>
    <row r="1" spans="1:52" x14ac:dyDescent="0.3">
      <c r="H1" s="20"/>
    </row>
    <row r="2" spans="1:52" x14ac:dyDescent="0.3">
      <c r="A2" s="2"/>
      <c r="C2" s="117" t="s">
        <v>89</v>
      </c>
      <c r="D2" s="118"/>
      <c r="E2" s="118"/>
      <c r="F2" s="118"/>
      <c r="G2" s="118"/>
      <c r="H2" s="2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52" x14ac:dyDescent="0.3">
      <c r="A3" s="2"/>
      <c r="C3" s="75"/>
      <c r="D3" s="20"/>
      <c r="E3" s="20"/>
      <c r="F3" s="20"/>
      <c r="G3" s="76"/>
      <c r="H3" s="74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</row>
    <row r="4" spans="1:52" x14ac:dyDescent="0.3">
      <c r="A4" s="2"/>
      <c r="C4" s="75"/>
      <c r="D4" s="20"/>
      <c r="E4" s="20"/>
      <c r="F4" s="20"/>
      <c r="G4" s="76"/>
      <c r="H4" s="78"/>
      <c r="I4" s="7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</row>
    <row r="5" spans="1:52" ht="18.75" x14ac:dyDescent="0.3">
      <c r="A5" s="2"/>
      <c r="B5" s="74"/>
      <c r="C5" s="106" t="s">
        <v>20</v>
      </c>
      <c r="D5" s="106"/>
      <c r="E5" s="106"/>
      <c r="F5" s="106"/>
      <c r="G5" s="106"/>
      <c r="H5" s="70"/>
      <c r="I5" s="7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x14ac:dyDescent="0.3">
      <c r="A6" s="2"/>
      <c r="B6" s="2"/>
      <c r="C6" s="61" t="s">
        <v>21</v>
      </c>
      <c r="D6" s="42" t="s">
        <v>22</v>
      </c>
      <c r="E6" s="42" t="s">
        <v>23</v>
      </c>
      <c r="F6" s="41" t="s">
        <v>24</v>
      </c>
      <c r="G6" s="54" t="s">
        <v>2</v>
      </c>
      <c r="H6" s="70"/>
      <c r="I6" s="7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s="49" customFormat="1" x14ac:dyDescent="0.3">
      <c r="A7" s="59"/>
      <c r="B7" s="59"/>
      <c r="C7" s="62">
        <v>44470</v>
      </c>
      <c r="D7" s="48" t="s">
        <v>88</v>
      </c>
      <c r="E7" s="23">
        <v>516</v>
      </c>
      <c r="F7" s="25">
        <v>44469</v>
      </c>
      <c r="G7" s="55">
        <v>5000</v>
      </c>
      <c r="H7" s="69" t="s">
        <v>93</v>
      </c>
      <c r="I7" s="69"/>
      <c r="J7" s="75"/>
      <c r="K7" s="85"/>
      <c r="L7" s="89"/>
      <c r="M7" s="90"/>
      <c r="N7" s="9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</row>
    <row r="8" spans="1:52" s="49" customFormat="1" x14ac:dyDescent="0.3">
      <c r="A8" s="59"/>
      <c r="B8" s="59"/>
      <c r="C8" s="62">
        <v>44483</v>
      </c>
      <c r="D8" s="48" t="s">
        <v>91</v>
      </c>
      <c r="E8" s="23">
        <v>4695</v>
      </c>
      <c r="F8" s="25">
        <v>44476</v>
      </c>
      <c r="G8" s="55">
        <v>1839.2</v>
      </c>
      <c r="H8" s="69" t="s">
        <v>93</v>
      </c>
      <c r="I8" s="69"/>
      <c r="J8" s="92"/>
      <c r="K8" s="93"/>
      <c r="L8" s="94"/>
      <c r="M8" s="92"/>
      <c r="N8" s="95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</row>
    <row r="9" spans="1:52" x14ac:dyDescent="0.3">
      <c r="A9" s="2"/>
      <c r="B9" s="2"/>
      <c r="C9" s="63">
        <v>44484</v>
      </c>
      <c r="D9" s="8" t="s">
        <v>7</v>
      </c>
      <c r="E9" s="46">
        <v>2174</v>
      </c>
      <c r="F9" s="30">
        <v>44482</v>
      </c>
      <c r="G9" s="56">
        <v>10000</v>
      </c>
      <c r="H9" s="70" t="s">
        <v>93</v>
      </c>
      <c r="I9" s="7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x14ac:dyDescent="0.3">
      <c r="A10" s="2"/>
      <c r="B10" s="2"/>
      <c r="C10" s="63">
        <v>44484</v>
      </c>
      <c r="D10" s="8" t="s">
        <v>80</v>
      </c>
      <c r="E10" s="46"/>
      <c r="F10" s="30">
        <v>44469</v>
      </c>
      <c r="G10" s="56">
        <v>1182.6400000000001</v>
      </c>
      <c r="H10" s="2" t="s">
        <v>93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x14ac:dyDescent="0.3">
      <c r="A11" s="2"/>
      <c r="B11" s="2"/>
      <c r="C11" s="63">
        <v>44484</v>
      </c>
      <c r="D11" s="8" t="s">
        <v>25</v>
      </c>
      <c r="E11" s="46"/>
      <c r="F11" s="30">
        <v>44455</v>
      </c>
      <c r="G11" s="56">
        <v>6933.05</v>
      </c>
      <c r="H11" s="2" t="s">
        <v>93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52" x14ac:dyDescent="0.3">
      <c r="A12" s="2"/>
      <c r="B12" s="2"/>
      <c r="C12" s="64">
        <v>44484</v>
      </c>
      <c r="D12" s="50" t="s">
        <v>90</v>
      </c>
      <c r="E12" s="51">
        <v>7792</v>
      </c>
      <c r="F12" s="52">
        <v>44428</v>
      </c>
      <c r="G12" s="58">
        <v>2500</v>
      </c>
      <c r="H12" s="2" t="s">
        <v>93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52" x14ac:dyDescent="0.3">
      <c r="A13" s="2"/>
      <c r="B13" s="2"/>
      <c r="C13" s="63">
        <v>44484</v>
      </c>
      <c r="D13" s="8" t="s">
        <v>37</v>
      </c>
      <c r="E13" s="46">
        <v>46412</v>
      </c>
      <c r="F13" s="30">
        <v>44473</v>
      </c>
      <c r="G13" s="56">
        <v>179</v>
      </c>
      <c r="H13" s="2" t="s">
        <v>93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52" x14ac:dyDescent="0.3">
      <c r="A14" s="2"/>
      <c r="B14" s="2"/>
      <c r="C14" s="63">
        <v>44494</v>
      </c>
      <c r="D14" s="8" t="s">
        <v>84</v>
      </c>
      <c r="E14" s="46"/>
      <c r="F14" s="30"/>
      <c r="G14" s="56">
        <v>24402.080000000002</v>
      </c>
      <c r="H14" s="2" t="s">
        <v>93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52" x14ac:dyDescent="0.3">
      <c r="A15" s="2"/>
      <c r="B15" s="2"/>
      <c r="C15" s="63">
        <v>44496</v>
      </c>
      <c r="D15" s="8" t="s">
        <v>85</v>
      </c>
      <c r="E15" s="46"/>
      <c r="F15" s="30"/>
      <c r="G15" s="56">
        <v>1610.9</v>
      </c>
      <c r="H15" s="2" t="s">
        <v>93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52" x14ac:dyDescent="0.3">
      <c r="A16" s="2"/>
      <c r="B16" s="2"/>
      <c r="C16" s="63">
        <v>44496</v>
      </c>
      <c r="D16" s="8" t="s">
        <v>5</v>
      </c>
      <c r="E16" s="46">
        <v>210178742</v>
      </c>
      <c r="F16" s="30">
        <v>44470</v>
      </c>
      <c r="G16" s="56">
        <v>78.5</v>
      </c>
      <c r="H16" s="2" t="s">
        <v>93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3" x14ac:dyDescent="0.3">
      <c r="A17" s="2"/>
      <c r="B17" s="2"/>
      <c r="C17" s="63">
        <v>44496</v>
      </c>
      <c r="D17" s="8" t="s">
        <v>81</v>
      </c>
      <c r="E17" s="46">
        <v>1884332</v>
      </c>
      <c r="F17" s="30">
        <v>44482</v>
      </c>
      <c r="G17" s="57">
        <v>499.6</v>
      </c>
      <c r="H17" s="2" t="s">
        <v>93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x14ac:dyDescent="0.3">
      <c r="A18" s="2"/>
      <c r="B18" s="2"/>
      <c r="C18" s="63">
        <v>44496</v>
      </c>
      <c r="D18" s="8" t="s">
        <v>29</v>
      </c>
      <c r="E18" s="46">
        <v>11139</v>
      </c>
      <c r="F18" s="30">
        <v>44489</v>
      </c>
      <c r="G18" s="57">
        <v>5040</v>
      </c>
      <c r="H18" s="2" t="s">
        <v>93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1:43" x14ac:dyDescent="0.3">
      <c r="A19" s="2"/>
      <c r="B19" s="2"/>
      <c r="C19" s="63">
        <v>44496</v>
      </c>
      <c r="D19" s="8" t="s">
        <v>14</v>
      </c>
      <c r="E19" s="46">
        <v>67930655</v>
      </c>
      <c r="F19" s="30">
        <v>44480</v>
      </c>
      <c r="G19" s="57">
        <v>559.57000000000005</v>
      </c>
      <c r="H19" s="2" t="s">
        <v>93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x14ac:dyDescent="0.3">
      <c r="A20" s="2"/>
      <c r="B20" s="2"/>
      <c r="C20" s="63">
        <v>44496</v>
      </c>
      <c r="D20" s="8" t="s">
        <v>82</v>
      </c>
      <c r="E20" s="46"/>
      <c r="F20" s="30"/>
      <c r="G20" s="57">
        <v>1200</v>
      </c>
      <c r="H20" s="2" t="s">
        <v>93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 x14ac:dyDescent="0.3">
      <c r="A21" s="2"/>
      <c r="B21" s="2"/>
      <c r="C21" s="63">
        <v>44496</v>
      </c>
      <c r="D21" s="8" t="s">
        <v>65</v>
      </c>
      <c r="E21" s="46">
        <v>8114</v>
      </c>
      <c r="F21" s="30">
        <v>44489</v>
      </c>
      <c r="G21" s="68">
        <v>2500</v>
      </c>
      <c r="H21" s="2" t="s">
        <v>93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s="53" customFormat="1" ht="16.5" customHeight="1" x14ac:dyDescent="0.3">
      <c r="A22" s="60"/>
      <c r="B22" s="60"/>
      <c r="C22" s="63">
        <v>44497</v>
      </c>
      <c r="D22" s="8" t="s">
        <v>35</v>
      </c>
      <c r="E22" s="46">
        <v>1675</v>
      </c>
      <c r="F22" s="30">
        <v>44484</v>
      </c>
      <c r="G22" s="56">
        <v>1477.5</v>
      </c>
      <c r="H22" s="60" t="s">
        <v>93</v>
      </c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</row>
    <row r="23" spans="1:43" x14ac:dyDescent="0.3">
      <c r="A23" s="2"/>
      <c r="B23" s="2"/>
      <c r="C23" s="63">
        <v>44497</v>
      </c>
      <c r="D23" s="8" t="s">
        <v>86</v>
      </c>
      <c r="E23" s="46">
        <v>1675</v>
      </c>
      <c r="F23" s="30">
        <v>44497</v>
      </c>
      <c r="G23" s="56">
        <v>26.49</v>
      </c>
      <c r="H23" s="2" t="s">
        <v>93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3" x14ac:dyDescent="0.3">
      <c r="A24" s="2"/>
      <c r="B24" s="2"/>
      <c r="C24" s="79">
        <v>44497</v>
      </c>
      <c r="D24" s="80" t="s">
        <v>88</v>
      </c>
      <c r="E24" s="81">
        <v>534</v>
      </c>
      <c r="F24" s="82">
        <v>44497</v>
      </c>
      <c r="G24" s="83">
        <v>5000</v>
      </c>
      <c r="H24" s="2" t="s">
        <v>93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x14ac:dyDescent="0.3">
      <c r="A25" s="2"/>
      <c r="B25" s="70"/>
      <c r="C25" s="75"/>
      <c r="D25" s="85"/>
      <c r="E25" s="86"/>
      <c r="F25" s="87"/>
      <c r="G25" s="88"/>
      <c r="H25" s="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x14ac:dyDescent="0.3">
      <c r="A26" s="2"/>
      <c r="B26" s="2"/>
      <c r="C26" s="119" t="s">
        <v>18</v>
      </c>
      <c r="D26" s="119"/>
      <c r="E26" s="119"/>
      <c r="F26" s="119"/>
      <c r="G26" s="84">
        <f>SUM(G6:G25)</f>
        <v>70028.53</v>
      </c>
      <c r="H26" s="2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x14ac:dyDescent="0.3">
      <c r="A27" s="2"/>
      <c r="B27" s="70"/>
      <c r="C27" s="75"/>
      <c r="D27" s="20"/>
      <c r="E27" s="20"/>
      <c r="F27" s="20"/>
      <c r="G27" s="77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3" x14ac:dyDescent="0.3">
      <c r="A28" s="2"/>
      <c r="B28" s="70"/>
      <c r="C28" s="75"/>
      <c r="D28" s="20"/>
      <c r="E28" s="20"/>
      <c r="F28" s="20"/>
      <c r="G28" s="76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3" ht="18.75" x14ac:dyDescent="0.3">
      <c r="A29" s="2"/>
      <c r="B29" s="66"/>
      <c r="C29" s="120" t="s">
        <v>32</v>
      </c>
      <c r="D29" s="121"/>
      <c r="E29" s="121"/>
      <c r="F29" s="121"/>
      <c r="G29" s="122"/>
      <c r="H29" s="2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3" x14ac:dyDescent="0.3">
      <c r="A30" s="2"/>
      <c r="B30" s="2"/>
      <c r="C30" s="62">
        <v>44488</v>
      </c>
      <c r="D30" s="48" t="s">
        <v>33</v>
      </c>
      <c r="E30" s="23"/>
      <c r="F30" s="25"/>
      <c r="G30" s="55">
        <v>15986.73</v>
      </c>
      <c r="H30" s="2" t="s">
        <v>92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x14ac:dyDescent="0.3">
      <c r="A31" s="2"/>
      <c r="B31" s="2"/>
      <c r="C31" s="62">
        <v>44488</v>
      </c>
      <c r="D31" s="48" t="s">
        <v>83</v>
      </c>
      <c r="E31" s="23"/>
      <c r="F31" s="25"/>
      <c r="G31" s="55">
        <v>3502.26</v>
      </c>
      <c r="H31" s="2" t="s">
        <v>92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 x14ac:dyDescent="0.3">
      <c r="A32" s="2"/>
      <c r="B32" s="2"/>
      <c r="C32" s="38">
        <v>44496</v>
      </c>
      <c r="D32" s="67" t="s">
        <v>87</v>
      </c>
      <c r="E32" s="29"/>
      <c r="F32" s="38"/>
      <c r="G32" s="57">
        <v>1099.69</v>
      </c>
      <c r="H32" s="2" t="s">
        <v>92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2:43" x14ac:dyDescent="0.3">
      <c r="B33" s="2"/>
      <c r="C33" s="123" t="s">
        <v>70</v>
      </c>
      <c r="D33" s="124"/>
      <c r="E33" s="124"/>
      <c r="F33" s="125"/>
      <c r="G33" s="65">
        <f>SUM(G30:G32)</f>
        <v>20588.679999999997</v>
      </c>
      <c r="H33" s="2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</sheetData>
  <mergeCells count="5">
    <mergeCell ref="C2:G2"/>
    <mergeCell ref="C5:G5"/>
    <mergeCell ref="C26:F26"/>
    <mergeCell ref="C29:G29"/>
    <mergeCell ref="C33:F3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workbookViewId="0">
      <selection activeCell="J12" sqref="J12"/>
    </sheetView>
  </sheetViews>
  <sheetFormatPr defaultRowHeight="16.5" x14ac:dyDescent="0.3"/>
  <cols>
    <col min="2" max="2" width="4.5" customWidth="1"/>
    <col min="3" max="3" width="16.5" customWidth="1"/>
    <col min="4" max="4" width="28" customWidth="1"/>
    <col min="5" max="5" width="17.75" customWidth="1"/>
    <col min="6" max="6" width="17.25" customWidth="1"/>
    <col min="7" max="7" width="19.5" customWidth="1"/>
    <col min="8" max="9" width="9" style="20"/>
  </cols>
  <sheetData>
    <row r="1" spans="1:52" x14ac:dyDescent="0.3">
      <c r="A1" s="20"/>
      <c r="B1" s="20"/>
    </row>
    <row r="2" spans="1:52" x14ac:dyDescent="0.3">
      <c r="A2" s="20"/>
      <c r="B2" s="20"/>
      <c r="C2" s="117" t="s">
        <v>94</v>
      </c>
      <c r="D2" s="118"/>
      <c r="E2" s="118"/>
      <c r="F2" s="118"/>
      <c r="G2" s="118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52" x14ac:dyDescent="0.3">
      <c r="A3" s="20"/>
      <c r="B3" s="20"/>
      <c r="C3" s="75"/>
      <c r="D3" s="20"/>
      <c r="E3" s="20"/>
      <c r="F3" s="20"/>
      <c r="G3" s="76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</row>
    <row r="4" spans="1:52" x14ac:dyDescent="0.3">
      <c r="A4" s="20"/>
      <c r="B4" s="20"/>
      <c r="C4" s="75"/>
      <c r="D4" s="20"/>
      <c r="E4" s="20"/>
      <c r="F4" s="20"/>
      <c r="G4" s="76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</row>
    <row r="5" spans="1:52" ht="18.75" x14ac:dyDescent="0.3">
      <c r="A5" s="20"/>
      <c r="B5" s="20"/>
      <c r="C5" s="106" t="s">
        <v>20</v>
      </c>
      <c r="D5" s="106"/>
      <c r="E5" s="106"/>
      <c r="F5" s="106"/>
      <c r="G5" s="106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x14ac:dyDescent="0.3">
      <c r="A6" s="20"/>
      <c r="B6" s="20"/>
      <c r="C6" s="41" t="s">
        <v>21</v>
      </c>
      <c r="D6" s="42" t="s">
        <v>22</v>
      </c>
      <c r="E6" s="42" t="s">
        <v>23</v>
      </c>
      <c r="F6" s="41" t="s">
        <v>24</v>
      </c>
      <c r="G6" s="43" t="s">
        <v>2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s="49" customFormat="1" x14ac:dyDescent="0.3">
      <c r="A7" s="71"/>
      <c r="B7" s="71"/>
      <c r="C7" s="25">
        <v>44516</v>
      </c>
      <c r="D7" s="48" t="s">
        <v>25</v>
      </c>
      <c r="E7" s="23"/>
      <c r="F7" s="25"/>
      <c r="G7" s="24">
        <v>6933.05</v>
      </c>
      <c r="H7" s="71"/>
      <c r="I7" s="71"/>
      <c r="J7" s="92"/>
      <c r="K7" s="93"/>
      <c r="L7" s="94"/>
      <c r="M7" s="92"/>
      <c r="N7" s="95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</row>
    <row r="8" spans="1:52" x14ac:dyDescent="0.3">
      <c r="A8" s="20"/>
      <c r="B8" s="20"/>
      <c r="C8" s="7">
        <v>44517</v>
      </c>
      <c r="D8" s="8" t="s">
        <v>37</v>
      </c>
      <c r="E8" s="46" t="s">
        <v>95</v>
      </c>
      <c r="F8" s="30">
        <v>44512</v>
      </c>
      <c r="G8" s="31">
        <v>179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x14ac:dyDescent="0.3">
      <c r="A9" s="20"/>
      <c r="B9" s="20"/>
      <c r="C9" s="7">
        <v>44524</v>
      </c>
      <c r="D9" s="8" t="s">
        <v>100</v>
      </c>
      <c r="E9" s="46"/>
      <c r="F9" s="30">
        <v>44524</v>
      </c>
      <c r="G9" s="31">
        <v>37476.400000000001</v>
      </c>
      <c r="H9" s="9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x14ac:dyDescent="0.3">
      <c r="A10" s="20"/>
      <c r="B10" s="20"/>
      <c r="C10" s="7">
        <v>44530</v>
      </c>
      <c r="D10" s="8" t="s">
        <v>29</v>
      </c>
      <c r="E10" s="46">
        <v>11269</v>
      </c>
      <c r="F10" s="30">
        <v>44522</v>
      </c>
      <c r="G10" s="31">
        <v>5040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x14ac:dyDescent="0.3">
      <c r="A11" s="20"/>
      <c r="B11" s="20"/>
      <c r="C11" s="7">
        <v>44530</v>
      </c>
      <c r="D11" s="8" t="s">
        <v>86</v>
      </c>
      <c r="E11" s="46"/>
      <c r="F11" s="30">
        <v>44530</v>
      </c>
      <c r="G11" s="31">
        <v>26.49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52" x14ac:dyDescent="0.3">
      <c r="A12" s="20"/>
      <c r="B12" s="20"/>
      <c r="C12" s="7">
        <v>44530</v>
      </c>
      <c r="D12" s="8" t="s">
        <v>81</v>
      </c>
      <c r="E12" s="46">
        <v>1897527</v>
      </c>
      <c r="F12" s="30">
        <v>44518</v>
      </c>
      <c r="G12" s="31">
        <v>757.1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52" x14ac:dyDescent="0.3">
      <c r="A13" s="20"/>
      <c r="B13" s="20"/>
      <c r="C13" s="7">
        <v>44530</v>
      </c>
      <c r="D13" s="8" t="s">
        <v>96</v>
      </c>
      <c r="E13" s="46"/>
      <c r="F13" s="30">
        <v>44529</v>
      </c>
      <c r="G13" s="31">
        <v>1610.9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52" x14ac:dyDescent="0.3">
      <c r="A14" s="20"/>
      <c r="B14" s="20"/>
      <c r="C14" s="7">
        <v>44530</v>
      </c>
      <c r="D14" s="8" t="s">
        <v>97</v>
      </c>
      <c r="E14" s="46">
        <v>556</v>
      </c>
      <c r="F14" s="30">
        <v>44529</v>
      </c>
      <c r="G14" s="31">
        <v>5000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52" x14ac:dyDescent="0.3">
      <c r="A15" s="20"/>
      <c r="B15" s="20"/>
      <c r="C15" s="7">
        <v>44530</v>
      </c>
      <c r="D15" s="8" t="s">
        <v>65</v>
      </c>
      <c r="E15" s="46">
        <v>8273</v>
      </c>
      <c r="F15" s="30">
        <v>44522</v>
      </c>
      <c r="G15" s="31">
        <v>2500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52" x14ac:dyDescent="0.3">
      <c r="A16" s="20"/>
      <c r="B16" s="20"/>
      <c r="C16" s="7">
        <v>44530</v>
      </c>
      <c r="D16" s="8" t="s">
        <v>35</v>
      </c>
      <c r="E16" s="46">
        <v>1745</v>
      </c>
      <c r="F16" s="30">
        <v>44516</v>
      </c>
      <c r="G16" s="6">
        <v>1477.5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3" x14ac:dyDescent="0.3">
      <c r="A17" s="20"/>
      <c r="B17" s="20"/>
      <c r="C17" s="7">
        <v>44530</v>
      </c>
      <c r="D17" s="8" t="s">
        <v>98</v>
      </c>
      <c r="E17" s="46"/>
      <c r="F17" s="30"/>
      <c r="G17" s="6">
        <v>1200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x14ac:dyDescent="0.3">
      <c r="A18" s="20"/>
      <c r="B18" s="20"/>
      <c r="C18" s="7">
        <v>44530</v>
      </c>
      <c r="D18" s="8" t="s">
        <v>5</v>
      </c>
      <c r="E18" s="46">
        <v>210199286</v>
      </c>
      <c r="F18" s="30">
        <v>44530</v>
      </c>
      <c r="G18" s="6">
        <v>78.5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1:43" x14ac:dyDescent="0.3">
      <c r="A19" s="20"/>
      <c r="B19" s="20"/>
      <c r="C19" s="7"/>
      <c r="D19" s="8"/>
      <c r="E19" s="46"/>
      <c r="F19" s="30"/>
      <c r="G19" s="101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s="53" customFormat="1" ht="16.5" customHeight="1" x14ac:dyDescent="0.3">
      <c r="A20" s="72"/>
      <c r="B20" s="72"/>
      <c r="C20" s="7"/>
      <c r="D20" s="8"/>
      <c r="E20" s="46"/>
      <c r="F20" s="30"/>
      <c r="G20" s="31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</row>
    <row r="21" spans="1:43" x14ac:dyDescent="0.3">
      <c r="A21" s="20"/>
      <c r="B21" s="20"/>
      <c r="C21" s="7"/>
      <c r="D21" s="8"/>
      <c r="E21" s="46"/>
      <c r="F21" s="30"/>
      <c r="G21" s="31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x14ac:dyDescent="0.3">
      <c r="A22" s="20"/>
      <c r="B22" s="20"/>
      <c r="C22" s="99"/>
      <c r="D22" s="80"/>
      <c r="E22" s="81"/>
      <c r="F22" s="82"/>
      <c r="G22" s="10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3" x14ac:dyDescent="0.3">
      <c r="A23" s="20"/>
      <c r="B23" s="20"/>
      <c r="C23" s="100"/>
      <c r="D23" s="85"/>
      <c r="E23" s="86"/>
      <c r="F23" s="87"/>
      <c r="G23" s="88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3" x14ac:dyDescent="0.3">
      <c r="A24" s="20"/>
      <c r="B24" s="20"/>
      <c r="C24" s="119" t="s">
        <v>18</v>
      </c>
      <c r="D24" s="119"/>
      <c r="E24" s="119"/>
      <c r="F24" s="119"/>
      <c r="G24" s="103">
        <f>SUM(G7:G23)</f>
        <v>62278.94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x14ac:dyDescent="0.3">
      <c r="A25" s="20"/>
      <c r="B25" s="20"/>
      <c r="C25" s="75"/>
      <c r="D25" s="20"/>
      <c r="E25" s="20"/>
      <c r="F25" s="20"/>
      <c r="G25" s="77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x14ac:dyDescent="0.3">
      <c r="A26" s="20"/>
      <c r="B26" s="20"/>
      <c r="C26" s="75"/>
      <c r="D26" s="20"/>
      <c r="E26" s="20"/>
      <c r="F26" s="20"/>
      <c r="G26" s="76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ht="18.75" x14ac:dyDescent="0.3">
      <c r="A27" s="20"/>
      <c r="B27" s="20"/>
      <c r="C27" s="121" t="s">
        <v>32</v>
      </c>
      <c r="D27" s="121"/>
      <c r="E27" s="121"/>
      <c r="F27" s="121"/>
      <c r="G27" s="1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3" x14ac:dyDescent="0.3">
      <c r="A28" s="20"/>
      <c r="B28" s="20"/>
      <c r="C28" s="62"/>
      <c r="D28" s="48" t="s">
        <v>33</v>
      </c>
      <c r="E28" s="23"/>
      <c r="F28" s="25"/>
      <c r="G28" s="55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3" x14ac:dyDescent="0.3">
      <c r="A29" s="20"/>
      <c r="B29" s="20"/>
      <c r="C29" s="62"/>
      <c r="D29" s="48" t="s">
        <v>99</v>
      </c>
      <c r="E29" s="23"/>
      <c r="F29" s="25"/>
      <c r="G29" s="55">
        <v>29231.35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3" x14ac:dyDescent="0.3">
      <c r="A30" s="20"/>
      <c r="B30" s="20"/>
      <c r="C30" s="38">
        <v>44530</v>
      </c>
      <c r="D30" s="96" t="s">
        <v>87</v>
      </c>
      <c r="E30" s="29">
        <v>2023310847</v>
      </c>
      <c r="F30" s="38">
        <v>44529</v>
      </c>
      <c r="G30" s="57">
        <v>1099.69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x14ac:dyDescent="0.3">
      <c r="A31" s="20"/>
      <c r="B31" s="20"/>
      <c r="C31" s="126" t="s">
        <v>70</v>
      </c>
      <c r="D31" s="124"/>
      <c r="E31" s="124"/>
      <c r="F31" s="125"/>
      <c r="G31" s="65">
        <f>SUM(G29:G30)</f>
        <v>30331.039999999997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</sheetData>
  <mergeCells count="5">
    <mergeCell ref="C2:G2"/>
    <mergeCell ref="C5:G5"/>
    <mergeCell ref="C24:F24"/>
    <mergeCell ref="C27:G27"/>
    <mergeCell ref="C31:F3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"/>
  <sheetViews>
    <sheetView workbookViewId="0">
      <selection activeCell="K13" sqref="K13"/>
    </sheetView>
  </sheetViews>
  <sheetFormatPr defaultRowHeight="16.5" x14ac:dyDescent="0.3"/>
  <cols>
    <col min="3" max="3" width="14.375" customWidth="1"/>
    <col min="4" max="4" width="23.5" customWidth="1"/>
    <col min="5" max="5" width="16.625" customWidth="1"/>
    <col min="6" max="6" width="14.875" customWidth="1"/>
    <col min="7" max="7" width="21.375" customWidth="1"/>
  </cols>
  <sheetData>
    <row r="1" spans="1:50" x14ac:dyDescent="0.3">
      <c r="A1" s="2"/>
      <c r="C1" s="117" t="s">
        <v>101</v>
      </c>
      <c r="D1" s="118"/>
      <c r="E1" s="118"/>
      <c r="F1" s="118"/>
      <c r="G1" s="118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</row>
    <row r="2" spans="1:50" x14ac:dyDescent="0.3">
      <c r="A2" s="2"/>
      <c r="C2" s="75"/>
      <c r="D2" s="20"/>
      <c r="E2" s="20"/>
      <c r="F2" s="20"/>
      <c r="G2" s="76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</row>
    <row r="3" spans="1:50" x14ac:dyDescent="0.3">
      <c r="A3" s="2"/>
      <c r="C3" s="75"/>
      <c r="D3" s="20"/>
      <c r="E3" s="20"/>
      <c r="F3" s="20"/>
      <c r="G3" s="76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</row>
    <row r="4" spans="1:50" ht="18.75" x14ac:dyDescent="0.3">
      <c r="A4" s="2"/>
      <c r="B4" s="74"/>
      <c r="C4" s="106" t="s">
        <v>20</v>
      </c>
      <c r="D4" s="106"/>
      <c r="E4" s="106"/>
      <c r="F4" s="106"/>
      <c r="G4" s="106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</row>
    <row r="5" spans="1:50" x14ac:dyDescent="0.3">
      <c r="A5" s="2"/>
      <c r="B5" s="2"/>
      <c r="C5" s="61" t="s">
        <v>21</v>
      </c>
      <c r="D5" s="42" t="s">
        <v>22</v>
      </c>
      <c r="E5" s="42" t="s">
        <v>23</v>
      </c>
      <c r="F5" s="41" t="s">
        <v>24</v>
      </c>
      <c r="G5" s="54" t="s">
        <v>2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s="49" customFormat="1" x14ac:dyDescent="0.3">
      <c r="A6" s="59"/>
      <c r="B6" s="59"/>
      <c r="C6" s="62"/>
      <c r="D6" s="48" t="s">
        <v>25</v>
      </c>
      <c r="E6" s="23"/>
      <c r="F6" s="25"/>
      <c r="G6" s="55"/>
      <c r="H6" s="92"/>
      <c r="I6" s="93"/>
      <c r="J6" s="94"/>
      <c r="K6" s="92"/>
      <c r="L6" s="95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</row>
    <row r="7" spans="1:50" x14ac:dyDescent="0.3">
      <c r="A7" s="2"/>
      <c r="B7" s="2"/>
      <c r="C7" s="63"/>
      <c r="D7" s="8" t="s">
        <v>37</v>
      </c>
      <c r="E7" s="46"/>
      <c r="F7" s="30"/>
      <c r="G7" s="56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x14ac:dyDescent="0.3">
      <c r="A8" s="2"/>
      <c r="B8" s="2"/>
      <c r="C8" s="63"/>
      <c r="D8" s="8" t="s">
        <v>100</v>
      </c>
      <c r="E8" s="46"/>
      <c r="F8" s="30"/>
      <c r="G8" s="56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x14ac:dyDescent="0.3">
      <c r="A9" s="2"/>
      <c r="B9" s="2"/>
      <c r="C9" s="63"/>
      <c r="D9" s="8" t="s">
        <v>29</v>
      </c>
      <c r="E9" s="46"/>
      <c r="F9" s="30"/>
      <c r="G9" s="56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x14ac:dyDescent="0.3">
      <c r="A10" s="2"/>
      <c r="B10" s="2"/>
      <c r="C10" s="63"/>
      <c r="D10" s="8" t="s">
        <v>86</v>
      </c>
      <c r="E10" s="46"/>
      <c r="F10" s="30"/>
      <c r="G10" s="56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0" x14ac:dyDescent="0.3">
      <c r="A11" s="2"/>
      <c r="B11" s="2"/>
      <c r="C11" s="63"/>
      <c r="D11" s="8" t="s">
        <v>81</v>
      </c>
      <c r="E11" s="46"/>
      <c r="F11" s="30"/>
      <c r="G11" s="56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0" x14ac:dyDescent="0.3">
      <c r="A12" s="2"/>
      <c r="B12" s="2"/>
      <c r="C12" s="63"/>
      <c r="D12" s="8" t="s">
        <v>96</v>
      </c>
      <c r="E12" s="46"/>
      <c r="F12" s="30"/>
      <c r="G12" s="56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50" x14ac:dyDescent="0.3">
      <c r="A13" s="2"/>
      <c r="B13" s="2"/>
      <c r="C13" s="63"/>
      <c r="D13" s="8" t="s">
        <v>97</v>
      </c>
      <c r="E13" s="46"/>
      <c r="F13" s="30"/>
      <c r="G13" s="56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0" x14ac:dyDescent="0.3">
      <c r="A14" s="2"/>
      <c r="B14" s="2"/>
      <c r="C14" s="63"/>
      <c r="D14" s="8" t="s">
        <v>65</v>
      </c>
      <c r="E14" s="46"/>
      <c r="F14" s="30"/>
      <c r="G14" s="56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50" x14ac:dyDescent="0.3">
      <c r="A15" s="2"/>
      <c r="B15" s="2"/>
      <c r="C15" s="63"/>
      <c r="D15" s="8" t="s">
        <v>35</v>
      </c>
      <c r="E15" s="46"/>
      <c r="F15" s="30"/>
      <c r="G15" s="57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0" x14ac:dyDescent="0.3">
      <c r="A16" s="2"/>
      <c r="B16" s="2"/>
      <c r="C16" s="63"/>
      <c r="D16" s="8" t="s">
        <v>98</v>
      </c>
      <c r="E16" s="46"/>
      <c r="F16" s="30"/>
      <c r="G16" s="57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x14ac:dyDescent="0.3">
      <c r="A17" s="2"/>
      <c r="B17" s="2"/>
      <c r="C17" s="63"/>
      <c r="D17" s="8" t="s">
        <v>5</v>
      </c>
      <c r="E17" s="46"/>
      <c r="F17" s="30"/>
      <c r="G17" s="57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x14ac:dyDescent="0.3">
      <c r="A18" s="2"/>
      <c r="B18" s="2"/>
      <c r="C18" s="63"/>
      <c r="D18" s="8"/>
      <c r="E18" s="46"/>
      <c r="F18" s="30"/>
      <c r="G18" s="5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x14ac:dyDescent="0.3">
      <c r="A19" s="2"/>
      <c r="B19" s="70"/>
      <c r="C19" s="75"/>
      <c r="D19" s="85"/>
      <c r="E19" s="86"/>
      <c r="F19" s="87"/>
      <c r="G19" s="88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x14ac:dyDescent="0.3">
      <c r="A20" s="2"/>
      <c r="B20" s="2"/>
      <c r="C20" s="119" t="s">
        <v>18</v>
      </c>
      <c r="D20" s="119"/>
      <c r="E20" s="119"/>
      <c r="F20" s="119"/>
      <c r="G20" s="84">
        <f>SUM(G6:G19)</f>
        <v>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x14ac:dyDescent="0.3">
      <c r="A21" s="2"/>
      <c r="B21" s="70"/>
      <c r="C21" s="75"/>
      <c r="D21" s="20"/>
      <c r="E21" s="20"/>
      <c r="F21" s="20"/>
      <c r="G21" s="77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x14ac:dyDescent="0.3">
      <c r="A22" s="2"/>
      <c r="B22" s="70"/>
      <c r="C22" s="75"/>
      <c r="D22" s="20"/>
      <c r="E22" s="20"/>
      <c r="F22" s="20"/>
      <c r="G22" s="76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8.75" x14ac:dyDescent="0.3">
      <c r="A23" s="2"/>
      <c r="B23" s="66"/>
      <c r="C23" s="120" t="s">
        <v>32</v>
      </c>
      <c r="D23" s="121"/>
      <c r="E23" s="121"/>
      <c r="F23" s="121"/>
      <c r="G23" s="12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x14ac:dyDescent="0.3">
      <c r="A24" s="2"/>
      <c r="B24" s="2"/>
      <c r="C24" s="62"/>
      <c r="D24" s="48" t="s">
        <v>33</v>
      </c>
      <c r="E24" s="23"/>
      <c r="F24" s="25"/>
      <c r="G24" s="55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x14ac:dyDescent="0.3">
      <c r="A25" s="2"/>
      <c r="B25" s="2"/>
      <c r="C25" s="62"/>
      <c r="D25" s="48" t="s">
        <v>99</v>
      </c>
      <c r="E25" s="23"/>
      <c r="F25" s="25"/>
      <c r="G25" s="55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x14ac:dyDescent="0.3">
      <c r="A26" s="2"/>
      <c r="B26" s="2"/>
      <c r="C26" s="38"/>
      <c r="D26" s="97" t="s">
        <v>87</v>
      </c>
      <c r="E26" s="29"/>
      <c r="F26" s="38"/>
      <c r="G26" s="5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x14ac:dyDescent="0.3">
      <c r="B27" s="2"/>
      <c r="C27" s="123" t="s">
        <v>70</v>
      </c>
      <c r="D27" s="124"/>
      <c r="E27" s="124"/>
      <c r="F27" s="125"/>
      <c r="G27" s="65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</sheetData>
  <mergeCells count="5">
    <mergeCell ref="C1:G1"/>
    <mergeCell ref="C4:G4"/>
    <mergeCell ref="C20:F20"/>
    <mergeCell ref="C23:G23"/>
    <mergeCell ref="C27:F2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1"/>
  <sheetViews>
    <sheetView workbookViewId="0">
      <selection activeCell="F21" sqref="F21"/>
    </sheetView>
  </sheetViews>
  <sheetFormatPr defaultRowHeight="16.5" x14ac:dyDescent="0.3"/>
  <cols>
    <col min="2" max="2" width="32.5" customWidth="1"/>
    <col min="3" max="3" width="24.875" customWidth="1"/>
    <col min="4" max="4" width="23" customWidth="1"/>
    <col min="6" max="6" width="14.25" customWidth="1"/>
    <col min="7" max="7" width="20.375" style="1" customWidth="1"/>
  </cols>
  <sheetData>
    <row r="3" spans="2:7" x14ac:dyDescent="0.3">
      <c r="B3" s="104" t="s">
        <v>0</v>
      </c>
      <c r="C3" s="104"/>
      <c r="D3" s="104"/>
      <c r="F3" s="104" t="s">
        <v>15</v>
      </c>
      <c r="G3" s="104"/>
    </row>
    <row r="4" spans="2:7" x14ac:dyDescent="0.3">
      <c r="B4" s="8" t="s">
        <v>1</v>
      </c>
      <c r="C4" s="9" t="s">
        <v>2</v>
      </c>
      <c r="D4" s="8" t="s">
        <v>3</v>
      </c>
      <c r="F4" s="5" t="s">
        <v>16</v>
      </c>
      <c r="G4" s="6" t="s">
        <v>2</v>
      </c>
    </row>
    <row r="5" spans="2:7" x14ac:dyDescent="0.3">
      <c r="B5" s="2" t="s">
        <v>4</v>
      </c>
      <c r="C5" s="3">
        <v>179</v>
      </c>
      <c r="D5" s="4">
        <v>44246</v>
      </c>
      <c r="F5" s="7">
        <v>44228</v>
      </c>
      <c r="G5" s="6">
        <v>9395.07</v>
      </c>
    </row>
    <row r="6" spans="2:7" x14ac:dyDescent="0.3">
      <c r="B6" s="2" t="s">
        <v>9</v>
      </c>
      <c r="C6" s="3">
        <v>5040</v>
      </c>
      <c r="D6" s="4">
        <v>44246</v>
      </c>
      <c r="F6" s="7">
        <v>44229</v>
      </c>
      <c r="G6" s="6">
        <v>1000</v>
      </c>
    </row>
    <row r="7" spans="2:7" x14ac:dyDescent="0.3">
      <c r="B7" s="2" t="s">
        <v>13</v>
      </c>
      <c r="C7" s="3">
        <v>397</v>
      </c>
      <c r="D7" s="4">
        <v>44244</v>
      </c>
      <c r="F7" s="7">
        <v>44239</v>
      </c>
      <c r="G7" s="6">
        <v>23476.1</v>
      </c>
    </row>
    <row r="8" spans="2:7" x14ac:dyDescent="0.3">
      <c r="B8" s="2" t="s">
        <v>13</v>
      </c>
      <c r="C8" s="3">
        <v>397</v>
      </c>
      <c r="D8" s="4">
        <v>44244</v>
      </c>
      <c r="F8" s="5"/>
      <c r="G8" s="6"/>
    </row>
    <row r="9" spans="2:7" x14ac:dyDescent="0.3">
      <c r="B9" s="2" t="s">
        <v>14</v>
      </c>
      <c r="C9" s="3">
        <v>179.53</v>
      </c>
      <c r="D9" s="4">
        <v>44239</v>
      </c>
      <c r="F9" s="5"/>
      <c r="G9" s="6"/>
    </row>
    <row r="10" spans="2:7" x14ac:dyDescent="0.3">
      <c r="B10" s="2" t="s">
        <v>7</v>
      </c>
      <c r="C10" s="3">
        <v>10000</v>
      </c>
      <c r="D10" s="4">
        <v>44239</v>
      </c>
      <c r="F10" s="5"/>
      <c r="G10" s="6"/>
    </row>
    <row r="11" spans="2:7" x14ac:dyDescent="0.3">
      <c r="B11" s="2" t="s">
        <v>17</v>
      </c>
      <c r="C11" s="3">
        <v>696.09</v>
      </c>
      <c r="D11" s="4">
        <v>44229</v>
      </c>
      <c r="F11" s="5"/>
      <c r="G11" s="6"/>
    </row>
    <row r="12" spans="2:7" x14ac:dyDescent="0.3">
      <c r="B12" s="2"/>
      <c r="C12" s="3"/>
      <c r="D12" s="2"/>
      <c r="F12" s="5"/>
      <c r="G12" s="6"/>
    </row>
    <row r="13" spans="2:7" x14ac:dyDescent="0.3">
      <c r="B13" s="2"/>
      <c r="C13" s="3"/>
      <c r="D13" s="2"/>
      <c r="F13" s="5"/>
      <c r="G13" s="6"/>
    </row>
    <row r="14" spans="2:7" x14ac:dyDescent="0.3">
      <c r="B14" s="2"/>
      <c r="C14" s="3"/>
      <c r="D14" s="2"/>
      <c r="F14" s="5"/>
      <c r="G14" s="6"/>
    </row>
    <row r="15" spans="2:7" x14ac:dyDescent="0.3">
      <c r="B15" s="2"/>
      <c r="C15" s="3"/>
      <c r="D15" s="2"/>
      <c r="F15" s="5"/>
      <c r="G15" s="6"/>
    </row>
    <row r="16" spans="2:7" x14ac:dyDescent="0.3">
      <c r="B16" s="2"/>
      <c r="C16" s="3"/>
      <c r="D16" s="2"/>
      <c r="F16" s="5"/>
      <c r="G16" s="6"/>
    </row>
    <row r="17" spans="2:7" x14ac:dyDescent="0.3">
      <c r="B17" s="2"/>
      <c r="C17" s="3"/>
      <c r="D17" s="2"/>
      <c r="F17" s="5"/>
      <c r="G17" s="6"/>
    </row>
    <row r="18" spans="2:7" x14ac:dyDescent="0.3">
      <c r="B18" s="2"/>
      <c r="C18" s="3"/>
      <c r="D18" s="2"/>
      <c r="F18" s="5"/>
      <c r="G18" s="6"/>
    </row>
    <row r="19" spans="2:7" x14ac:dyDescent="0.3">
      <c r="B19" s="2"/>
      <c r="C19" s="3"/>
      <c r="D19" s="2"/>
      <c r="F19" s="5"/>
      <c r="G19" s="6"/>
    </row>
    <row r="20" spans="2:7" x14ac:dyDescent="0.3">
      <c r="B20" s="2"/>
      <c r="C20" s="3"/>
      <c r="D20" s="2"/>
      <c r="F20" s="5"/>
      <c r="G20" s="6"/>
    </row>
    <row r="21" spans="2:7" x14ac:dyDescent="0.3">
      <c r="B21" s="2" t="s">
        <v>18</v>
      </c>
      <c r="C21" s="3">
        <f>SUM(C5:C20)</f>
        <v>16888.62</v>
      </c>
      <c r="D21" s="2"/>
      <c r="F21" s="5" t="s">
        <v>18</v>
      </c>
      <c r="G21" s="6">
        <f>SUM(G5:G20)</f>
        <v>33871.17</v>
      </c>
    </row>
  </sheetData>
  <mergeCells count="2">
    <mergeCell ref="B3:D3"/>
    <mergeCell ref="F3:G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31"/>
  <sheetViews>
    <sheetView workbookViewId="0">
      <selection activeCell="H14" sqref="H14"/>
    </sheetView>
  </sheetViews>
  <sheetFormatPr defaultRowHeight="16.5" x14ac:dyDescent="0.3"/>
  <cols>
    <col min="4" max="4" width="10.25" customWidth="1"/>
    <col min="5" max="5" width="23.875" customWidth="1"/>
    <col min="6" max="6" width="15.375" customWidth="1"/>
    <col min="7" max="7" width="16.25" customWidth="1"/>
    <col min="8" max="8" width="21.625" customWidth="1"/>
  </cols>
  <sheetData>
    <row r="6" spans="4:8" x14ac:dyDescent="0.3">
      <c r="D6" s="105" t="s">
        <v>19</v>
      </c>
      <c r="E6" s="105"/>
      <c r="F6" s="105"/>
      <c r="G6" s="105"/>
      <c r="H6" s="105"/>
    </row>
    <row r="9" spans="4:8" ht="18.75" x14ac:dyDescent="0.3">
      <c r="D9" s="106" t="s">
        <v>20</v>
      </c>
      <c r="E9" s="106"/>
      <c r="F9" s="106"/>
      <c r="G9" s="106"/>
      <c r="H9" s="106"/>
    </row>
    <row r="10" spans="4:8" x14ac:dyDescent="0.3"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</v>
      </c>
    </row>
    <row r="11" spans="4:8" x14ac:dyDescent="0.3">
      <c r="D11" s="10">
        <v>44301</v>
      </c>
      <c r="E11" s="8" t="s">
        <v>25</v>
      </c>
      <c r="F11" s="8" t="s">
        <v>38</v>
      </c>
      <c r="G11" s="11">
        <v>44291</v>
      </c>
      <c r="H11" s="6">
        <v>6696.98</v>
      </c>
    </row>
    <row r="12" spans="4:8" x14ac:dyDescent="0.3">
      <c r="D12" s="10">
        <v>44301</v>
      </c>
      <c r="E12" s="8" t="s">
        <v>7</v>
      </c>
      <c r="F12" s="8">
        <v>2035</v>
      </c>
      <c r="G12" s="11">
        <v>44299</v>
      </c>
      <c r="H12" s="6">
        <v>10000</v>
      </c>
    </row>
    <row r="13" spans="4:8" x14ac:dyDescent="0.3">
      <c r="D13" s="10">
        <v>44331</v>
      </c>
      <c r="E13" s="8" t="s">
        <v>26</v>
      </c>
      <c r="F13" s="8" t="s">
        <v>39</v>
      </c>
      <c r="G13" s="11"/>
      <c r="H13" s="6">
        <v>1182.6400000000001</v>
      </c>
    </row>
    <row r="14" spans="4:8" ht="15" customHeight="1" x14ac:dyDescent="0.3">
      <c r="D14" s="10"/>
      <c r="E14" s="8" t="s">
        <v>27</v>
      </c>
      <c r="F14" s="8" t="s">
        <v>40</v>
      </c>
      <c r="G14" s="11"/>
      <c r="H14" s="6">
        <f>2000+2000+2700+2700+5000+5000+1170+1401.27+7000</f>
        <v>28971.27</v>
      </c>
    </row>
    <row r="15" spans="4:8" ht="15" customHeight="1" x14ac:dyDescent="0.3">
      <c r="D15" s="10">
        <v>44316</v>
      </c>
      <c r="E15" s="12" t="s">
        <v>14</v>
      </c>
      <c r="F15" s="8">
        <v>58683439</v>
      </c>
      <c r="G15" s="11">
        <v>44298</v>
      </c>
      <c r="H15" s="6">
        <v>352.37</v>
      </c>
    </row>
    <row r="16" spans="4:8" ht="15" customHeight="1" x14ac:dyDescent="0.3">
      <c r="D16" s="10">
        <v>44316</v>
      </c>
      <c r="E16" s="8" t="s">
        <v>5</v>
      </c>
      <c r="F16" s="8">
        <v>210062488</v>
      </c>
      <c r="G16" s="11">
        <v>44291</v>
      </c>
      <c r="H16" s="3">
        <v>78.5</v>
      </c>
    </row>
    <row r="17" spans="3:8" ht="15" customHeight="1" x14ac:dyDescent="0.3">
      <c r="D17" s="10"/>
      <c r="E17" s="8" t="s">
        <v>28</v>
      </c>
      <c r="F17" s="8" t="s">
        <v>41</v>
      </c>
      <c r="G17" s="11"/>
      <c r="H17" s="6"/>
    </row>
    <row r="18" spans="3:8" x14ac:dyDescent="0.3">
      <c r="D18" s="10">
        <v>44316</v>
      </c>
      <c r="E18" s="8" t="s">
        <v>29</v>
      </c>
      <c r="F18" s="8">
        <v>10323</v>
      </c>
      <c r="G18" s="11">
        <v>44306</v>
      </c>
      <c r="H18" s="6">
        <v>5040</v>
      </c>
    </row>
    <row r="19" spans="3:8" x14ac:dyDescent="0.3">
      <c r="D19" s="10"/>
      <c r="E19" s="8" t="s">
        <v>30</v>
      </c>
      <c r="F19" s="8"/>
      <c r="G19" s="11"/>
      <c r="H19" s="6"/>
    </row>
    <row r="20" spans="3:8" x14ac:dyDescent="0.3">
      <c r="D20" s="10">
        <v>44316</v>
      </c>
      <c r="E20" s="8" t="s">
        <v>15</v>
      </c>
      <c r="F20" s="8" t="s">
        <v>38</v>
      </c>
      <c r="G20" s="11">
        <v>44316</v>
      </c>
      <c r="H20" s="6">
        <v>8270.8700000000008</v>
      </c>
    </row>
    <row r="21" spans="3:8" x14ac:dyDescent="0.3">
      <c r="D21" s="10">
        <v>44316</v>
      </c>
      <c r="E21" s="8" t="s">
        <v>31</v>
      </c>
      <c r="F21" s="8" t="s">
        <v>42</v>
      </c>
      <c r="G21" s="11">
        <v>44316</v>
      </c>
      <c r="H21" s="6">
        <v>1200</v>
      </c>
    </row>
    <row r="22" spans="3:8" x14ac:dyDescent="0.3">
      <c r="D22" s="10">
        <v>44316</v>
      </c>
      <c r="E22" s="8" t="s">
        <v>35</v>
      </c>
      <c r="F22" s="19">
        <v>1247</v>
      </c>
      <c r="G22" s="18">
        <v>44308</v>
      </c>
      <c r="H22" s="6">
        <v>1500</v>
      </c>
    </row>
    <row r="23" spans="3:8" x14ac:dyDescent="0.3">
      <c r="C23" s="20"/>
      <c r="D23" s="10">
        <v>44294</v>
      </c>
      <c r="E23" s="8" t="s">
        <v>37</v>
      </c>
      <c r="F23" s="8">
        <v>2104</v>
      </c>
      <c r="G23" s="18">
        <v>44293</v>
      </c>
      <c r="H23" s="6">
        <v>179</v>
      </c>
    </row>
    <row r="24" spans="3:8" x14ac:dyDescent="0.3">
      <c r="C24" s="20"/>
      <c r="D24" s="10">
        <v>44294</v>
      </c>
      <c r="E24" s="19" t="s">
        <v>37</v>
      </c>
      <c r="F24" s="8">
        <v>2103</v>
      </c>
      <c r="G24" s="18">
        <v>44259</v>
      </c>
      <c r="H24" s="6">
        <v>179</v>
      </c>
    </row>
    <row r="25" spans="3:8" x14ac:dyDescent="0.3">
      <c r="D25" s="107" t="s">
        <v>18</v>
      </c>
      <c r="E25" s="108"/>
      <c r="F25" s="108"/>
      <c r="G25" s="109"/>
      <c r="H25" s="13">
        <f>SUM(H11:H24)</f>
        <v>63650.630000000005</v>
      </c>
    </row>
    <row r="28" spans="3:8" ht="18.75" x14ac:dyDescent="0.3">
      <c r="D28" s="106" t="s">
        <v>32</v>
      </c>
      <c r="E28" s="106"/>
      <c r="F28" s="106"/>
      <c r="G28" s="106"/>
      <c r="H28" s="106"/>
    </row>
    <row r="29" spans="3:8" x14ac:dyDescent="0.3">
      <c r="D29" s="21"/>
      <c r="E29" s="22" t="s">
        <v>33</v>
      </c>
      <c r="F29" s="23" t="s">
        <v>42</v>
      </c>
      <c r="G29" s="21"/>
      <c r="H29" s="24">
        <f>1302.26+15986.73</f>
        <v>17288.989999999998</v>
      </c>
    </row>
    <row r="30" spans="3:8" x14ac:dyDescent="0.3">
      <c r="D30" s="10"/>
      <c r="E30" s="8" t="s">
        <v>34</v>
      </c>
      <c r="F30" s="8" t="s">
        <v>43</v>
      </c>
      <c r="G30" s="11"/>
      <c r="H30" s="6"/>
    </row>
    <row r="31" spans="3:8" ht="18.75" x14ac:dyDescent="0.3">
      <c r="D31" s="110" t="s">
        <v>18</v>
      </c>
      <c r="E31" s="111"/>
      <c r="F31" s="111"/>
      <c r="G31" s="111"/>
      <c r="H31" s="14">
        <f>SUM(H29:H30)</f>
        <v>17288.989999999998</v>
      </c>
    </row>
  </sheetData>
  <mergeCells count="5">
    <mergeCell ref="D6:H6"/>
    <mergeCell ref="D9:H9"/>
    <mergeCell ref="D25:G25"/>
    <mergeCell ref="D28:H28"/>
    <mergeCell ref="D31:G3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34"/>
  <sheetViews>
    <sheetView workbookViewId="0">
      <selection activeCell="E9" sqref="E9"/>
    </sheetView>
  </sheetViews>
  <sheetFormatPr defaultRowHeight="16.5" x14ac:dyDescent="0.3"/>
  <cols>
    <col min="3" max="3" width="11" customWidth="1"/>
    <col min="4" max="4" width="24.875" customWidth="1"/>
    <col min="5" max="5" width="15.25" customWidth="1"/>
    <col min="6" max="6" width="19.875" customWidth="1"/>
    <col min="7" max="7" width="18.875" customWidth="1"/>
  </cols>
  <sheetData>
    <row r="5" spans="3:7" x14ac:dyDescent="0.3">
      <c r="C5" s="105" t="s">
        <v>36</v>
      </c>
      <c r="D5" s="105"/>
      <c r="E5" s="105"/>
      <c r="F5" s="105"/>
      <c r="G5" s="105"/>
    </row>
    <row r="8" spans="3:7" ht="18.75" x14ac:dyDescent="0.3">
      <c r="C8" s="106" t="s">
        <v>20</v>
      </c>
      <c r="D8" s="106"/>
      <c r="E8" s="106"/>
      <c r="F8" s="106"/>
      <c r="G8" s="106"/>
    </row>
    <row r="9" spans="3:7" x14ac:dyDescent="0.3">
      <c r="C9" s="15" t="s">
        <v>21</v>
      </c>
      <c r="D9" s="15" t="s">
        <v>22</v>
      </c>
      <c r="E9" s="15" t="s">
        <v>23</v>
      </c>
      <c r="F9" s="16" t="s">
        <v>24</v>
      </c>
      <c r="G9" s="15" t="s">
        <v>2</v>
      </c>
    </row>
    <row r="10" spans="3:7" x14ac:dyDescent="0.3">
      <c r="C10" s="17">
        <v>44301</v>
      </c>
      <c r="D10" s="8" t="s">
        <v>25</v>
      </c>
      <c r="E10" s="8"/>
      <c r="F10" s="11">
        <v>44291</v>
      </c>
      <c r="G10" s="6">
        <v>6696.98</v>
      </c>
    </row>
    <row r="11" spans="3:7" x14ac:dyDescent="0.3">
      <c r="C11" s="17">
        <v>44301</v>
      </c>
      <c r="D11" s="8" t="s">
        <v>7</v>
      </c>
      <c r="E11" s="8">
        <v>2035</v>
      </c>
      <c r="F11" s="11">
        <v>44299</v>
      </c>
      <c r="G11" s="6">
        <v>10000</v>
      </c>
    </row>
    <row r="12" spans="3:7" x14ac:dyDescent="0.3">
      <c r="C12" s="17">
        <v>44270</v>
      </c>
      <c r="D12" s="8" t="s">
        <v>26</v>
      </c>
      <c r="E12" s="8"/>
      <c r="F12" s="11"/>
      <c r="G12" s="6"/>
    </row>
    <row r="13" spans="3:7" x14ac:dyDescent="0.3">
      <c r="C13" s="17">
        <v>44308</v>
      </c>
      <c r="D13" s="8" t="s">
        <v>27</v>
      </c>
      <c r="E13" s="8"/>
      <c r="F13" s="11">
        <v>44306</v>
      </c>
      <c r="G13" s="6">
        <v>23240.89</v>
      </c>
    </row>
    <row r="14" spans="3:7" x14ac:dyDescent="0.3">
      <c r="C14" s="17">
        <v>44316</v>
      </c>
      <c r="D14" s="12" t="s">
        <v>14</v>
      </c>
      <c r="E14" s="8">
        <v>58683439</v>
      </c>
      <c r="F14" s="11">
        <v>44298</v>
      </c>
      <c r="G14" s="6">
        <v>352.37</v>
      </c>
    </row>
    <row r="15" spans="3:7" x14ac:dyDescent="0.3">
      <c r="C15" s="17">
        <v>44316</v>
      </c>
      <c r="D15" s="8" t="s">
        <v>5</v>
      </c>
      <c r="E15" s="8">
        <v>210062488</v>
      </c>
      <c r="F15" s="11">
        <v>44291</v>
      </c>
      <c r="G15" s="3">
        <v>78.5</v>
      </c>
    </row>
    <row r="16" spans="3:7" x14ac:dyDescent="0.3">
      <c r="C16" s="17">
        <v>44308</v>
      </c>
      <c r="D16" s="8" t="s">
        <v>28</v>
      </c>
      <c r="E16" s="8"/>
      <c r="F16" s="11">
        <v>44307</v>
      </c>
      <c r="G16" s="6">
        <v>1606.91</v>
      </c>
    </row>
    <row r="17" spans="3:7" x14ac:dyDescent="0.3">
      <c r="C17" s="17">
        <v>44316</v>
      </c>
      <c r="D17" s="8" t="s">
        <v>29</v>
      </c>
      <c r="E17" s="8">
        <v>10323</v>
      </c>
      <c r="F17" s="11">
        <v>44306</v>
      </c>
      <c r="G17" s="6">
        <v>5040</v>
      </c>
    </row>
    <row r="18" spans="3:7" x14ac:dyDescent="0.3">
      <c r="C18" s="17">
        <v>44316</v>
      </c>
      <c r="D18" s="8" t="s">
        <v>30</v>
      </c>
      <c r="E18" s="8">
        <v>427</v>
      </c>
      <c r="F18" s="11">
        <v>44274</v>
      </c>
      <c r="G18" s="6">
        <v>5000</v>
      </c>
    </row>
    <row r="19" spans="3:7" x14ac:dyDescent="0.3">
      <c r="C19" s="17">
        <v>44316</v>
      </c>
      <c r="D19" s="8" t="s">
        <v>15</v>
      </c>
      <c r="E19" s="8"/>
      <c r="F19" s="11">
        <v>44316</v>
      </c>
      <c r="G19" s="6">
        <v>8270.8700000000008</v>
      </c>
    </row>
    <row r="20" spans="3:7" x14ac:dyDescent="0.3">
      <c r="C20" s="17">
        <v>44316</v>
      </c>
      <c r="D20" s="8" t="s">
        <v>31</v>
      </c>
      <c r="E20" s="8"/>
      <c r="F20" s="11">
        <v>44316</v>
      </c>
      <c r="G20" s="6">
        <v>1200</v>
      </c>
    </row>
    <row r="21" spans="3:7" x14ac:dyDescent="0.3">
      <c r="C21" s="17">
        <v>44316</v>
      </c>
      <c r="D21" s="8" t="s">
        <v>35</v>
      </c>
      <c r="E21" s="8">
        <v>1247</v>
      </c>
      <c r="F21" s="18">
        <v>44308</v>
      </c>
      <c r="G21" s="6">
        <v>1500</v>
      </c>
    </row>
    <row r="22" spans="3:7" x14ac:dyDescent="0.3">
      <c r="C22" s="17">
        <v>44293</v>
      </c>
      <c r="D22" s="8" t="s">
        <v>37</v>
      </c>
      <c r="E22" s="26">
        <v>45742</v>
      </c>
      <c r="F22" s="18">
        <v>44294</v>
      </c>
      <c r="G22" s="6">
        <v>179</v>
      </c>
    </row>
    <row r="23" spans="3:7" x14ac:dyDescent="0.3">
      <c r="C23" s="17">
        <v>44293</v>
      </c>
      <c r="D23" s="19" t="s">
        <v>37</v>
      </c>
      <c r="E23" s="26">
        <v>45835</v>
      </c>
      <c r="F23" s="18">
        <v>44294</v>
      </c>
      <c r="G23" s="6">
        <v>179</v>
      </c>
    </row>
    <row r="24" spans="3:7" x14ac:dyDescent="0.3">
      <c r="C24" s="17">
        <v>44308</v>
      </c>
      <c r="D24" s="19" t="s">
        <v>45</v>
      </c>
      <c r="E24" s="19">
        <v>106652856</v>
      </c>
      <c r="F24" s="18">
        <v>44306</v>
      </c>
      <c r="G24" s="6"/>
    </row>
    <row r="25" spans="3:7" x14ac:dyDescent="0.3">
      <c r="C25" s="17">
        <v>44308</v>
      </c>
      <c r="D25" s="19" t="s">
        <v>46</v>
      </c>
      <c r="E25" s="19">
        <v>106674179</v>
      </c>
      <c r="F25" s="18">
        <v>44306</v>
      </c>
      <c r="G25" s="6"/>
    </row>
    <row r="26" spans="3:7" x14ac:dyDescent="0.3">
      <c r="C26" s="17">
        <v>44308</v>
      </c>
      <c r="D26" s="19" t="s">
        <v>47</v>
      </c>
      <c r="E26" s="19">
        <v>10695935</v>
      </c>
      <c r="F26" s="18">
        <v>44308</v>
      </c>
      <c r="G26" s="6"/>
    </row>
    <row r="27" spans="3:7" x14ac:dyDescent="0.3">
      <c r="C27" s="17">
        <v>44308</v>
      </c>
      <c r="D27" s="8" t="s">
        <v>44</v>
      </c>
      <c r="E27" s="8"/>
      <c r="F27" s="18">
        <v>44307</v>
      </c>
      <c r="G27" s="6">
        <v>1095.7</v>
      </c>
    </row>
    <row r="28" spans="3:7" x14ac:dyDescent="0.3">
      <c r="C28" s="107" t="s">
        <v>18</v>
      </c>
      <c r="D28" s="108"/>
      <c r="E28" s="108"/>
      <c r="F28" s="109"/>
      <c r="G28" s="13">
        <f>SUM(G10:G27)</f>
        <v>64440.22</v>
      </c>
    </row>
    <row r="31" spans="3:7" ht="18.75" x14ac:dyDescent="0.3">
      <c r="C31" s="112" t="s">
        <v>32</v>
      </c>
      <c r="D31" s="112"/>
      <c r="E31" s="112"/>
      <c r="F31" s="112"/>
      <c r="G31" s="112"/>
    </row>
    <row r="32" spans="3:7" x14ac:dyDescent="0.3">
      <c r="C32" s="21"/>
      <c r="D32" s="22" t="s">
        <v>33</v>
      </c>
      <c r="E32" s="23"/>
      <c r="F32" s="25"/>
      <c r="G32" s="24">
        <v>17288.990000000002</v>
      </c>
    </row>
    <row r="33" spans="3:7" x14ac:dyDescent="0.3">
      <c r="C33" s="10">
        <v>44285</v>
      </c>
      <c r="D33" s="8" t="s">
        <v>34</v>
      </c>
      <c r="E33" s="8"/>
      <c r="F33" s="11">
        <v>44285</v>
      </c>
      <c r="G33" s="6">
        <v>1095.7</v>
      </c>
    </row>
    <row r="34" spans="3:7" ht="18.75" x14ac:dyDescent="0.3">
      <c r="C34" s="110" t="s">
        <v>18</v>
      </c>
      <c r="D34" s="111"/>
      <c r="E34" s="111"/>
      <c r="F34" s="111"/>
      <c r="G34" s="14">
        <f>SUM(G32:G33)</f>
        <v>18384.690000000002</v>
      </c>
    </row>
  </sheetData>
  <mergeCells count="5">
    <mergeCell ref="C5:G5"/>
    <mergeCell ref="C8:G8"/>
    <mergeCell ref="C28:F28"/>
    <mergeCell ref="C31:G31"/>
    <mergeCell ref="C34:F3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9"/>
  <sheetViews>
    <sheetView workbookViewId="0">
      <selection activeCell="F27" sqref="F27"/>
    </sheetView>
  </sheetViews>
  <sheetFormatPr defaultRowHeight="16.5" x14ac:dyDescent="0.3"/>
  <cols>
    <col min="2" max="2" width="12.375" style="28" customWidth="1"/>
    <col min="3" max="3" width="32.75" customWidth="1"/>
    <col min="4" max="4" width="20.625" customWidth="1"/>
    <col min="5" max="5" width="19.375" customWidth="1"/>
    <col min="6" max="6" width="20.5" customWidth="1"/>
  </cols>
  <sheetData>
    <row r="3" spans="2:6" x14ac:dyDescent="0.3">
      <c r="B3" s="105" t="s">
        <v>48</v>
      </c>
      <c r="C3" s="105"/>
      <c r="D3" s="105"/>
      <c r="E3" s="105"/>
      <c r="F3" s="105"/>
    </row>
    <row r="6" spans="2:6" ht="18.75" x14ac:dyDescent="0.3">
      <c r="B6" s="106" t="s">
        <v>20</v>
      </c>
      <c r="C6" s="106"/>
      <c r="D6" s="106"/>
      <c r="E6" s="106"/>
      <c r="F6" s="106"/>
    </row>
    <row r="7" spans="2:6" x14ac:dyDescent="0.3">
      <c r="B7" s="16" t="s">
        <v>21</v>
      </c>
      <c r="C7" s="15" t="s">
        <v>22</v>
      </c>
      <c r="D7" s="15" t="s">
        <v>23</v>
      </c>
      <c r="E7" s="16" t="s">
        <v>24</v>
      </c>
      <c r="F7" s="15" t="s">
        <v>2</v>
      </c>
    </row>
    <row r="8" spans="2:6" x14ac:dyDescent="0.3">
      <c r="B8" s="7">
        <v>44321</v>
      </c>
      <c r="C8" s="8" t="s">
        <v>49</v>
      </c>
      <c r="D8" s="29">
        <v>445</v>
      </c>
      <c r="E8" s="30">
        <v>44319</v>
      </c>
      <c r="F8" s="31">
        <v>5000</v>
      </c>
    </row>
    <row r="9" spans="2:6" x14ac:dyDescent="0.3">
      <c r="B9" s="7">
        <v>44326</v>
      </c>
      <c r="C9" s="8" t="s">
        <v>37</v>
      </c>
      <c r="D9" s="32">
        <v>45936</v>
      </c>
      <c r="E9" s="30">
        <v>44322</v>
      </c>
      <c r="F9" s="31">
        <v>179</v>
      </c>
    </row>
    <row r="10" spans="2:6" x14ac:dyDescent="0.3">
      <c r="B10" s="7">
        <v>44330</v>
      </c>
      <c r="C10" s="8" t="s">
        <v>50</v>
      </c>
      <c r="D10" s="29">
        <v>2402</v>
      </c>
      <c r="E10" s="30"/>
      <c r="F10" s="31">
        <v>6877.25</v>
      </c>
    </row>
    <row r="11" spans="2:6" x14ac:dyDescent="0.3">
      <c r="B11" s="7">
        <v>44330</v>
      </c>
      <c r="C11" s="8" t="s">
        <v>54</v>
      </c>
      <c r="D11" s="27">
        <v>1230</v>
      </c>
      <c r="E11" s="11">
        <v>44330</v>
      </c>
      <c r="F11" s="6">
        <v>175</v>
      </c>
    </row>
    <row r="12" spans="2:6" x14ac:dyDescent="0.3">
      <c r="B12" s="7">
        <v>44330</v>
      </c>
      <c r="C12" s="12" t="s">
        <v>7</v>
      </c>
      <c r="D12" s="8">
        <v>2053</v>
      </c>
      <c r="E12" s="11">
        <v>44326</v>
      </c>
      <c r="F12" s="6">
        <v>10000</v>
      </c>
    </row>
    <row r="13" spans="2:6" x14ac:dyDescent="0.3">
      <c r="B13" s="7">
        <v>44341</v>
      </c>
      <c r="C13" s="8" t="s">
        <v>55</v>
      </c>
      <c r="D13" s="8"/>
      <c r="E13" s="11"/>
      <c r="F13" s="3">
        <f>23443.75+801.67</f>
        <v>24245.42</v>
      </c>
    </row>
    <row r="14" spans="2:6" x14ac:dyDescent="0.3">
      <c r="B14" s="7">
        <v>44340</v>
      </c>
      <c r="C14" s="8" t="s">
        <v>51</v>
      </c>
      <c r="D14" s="8"/>
      <c r="E14" s="11"/>
      <c r="F14" s="6">
        <v>1606.91</v>
      </c>
    </row>
    <row r="15" spans="2:6" x14ac:dyDescent="0.3">
      <c r="B15" s="7">
        <v>44342</v>
      </c>
      <c r="C15" s="8" t="s">
        <v>52</v>
      </c>
      <c r="D15" s="8">
        <v>46233152</v>
      </c>
      <c r="E15" s="11"/>
      <c r="F15" s="6">
        <v>1391.78</v>
      </c>
    </row>
    <row r="16" spans="2:6" x14ac:dyDescent="0.3">
      <c r="B16" s="7">
        <v>44344</v>
      </c>
      <c r="C16" s="8" t="s">
        <v>14</v>
      </c>
      <c r="D16" s="8">
        <v>60196977</v>
      </c>
      <c r="E16" s="18">
        <v>44327</v>
      </c>
      <c r="F16" s="6">
        <v>499.12</v>
      </c>
    </row>
    <row r="17" spans="2:6" x14ac:dyDescent="0.3">
      <c r="B17" s="7">
        <v>44344</v>
      </c>
      <c r="C17" s="8" t="s">
        <v>35</v>
      </c>
      <c r="D17" s="26">
        <v>159216</v>
      </c>
      <c r="E17" s="18">
        <v>44344</v>
      </c>
      <c r="F17" s="6">
        <v>1500</v>
      </c>
    </row>
    <row r="18" spans="2:6" x14ac:dyDescent="0.3">
      <c r="B18" s="7">
        <v>44347</v>
      </c>
      <c r="C18" s="19" t="s">
        <v>53</v>
      </c>
      <c r="D18" s="26">
        <v>60701190</v>
      </c>
      <c r="E18" s="18">
        <v>44347</v>
      </c>
      <c r="F18" s="6">
        <v>561.5</v>
      </c>
    </row>
    <row r="19" spans="2:6" x14ac:dyDescent="0.3">
      <c r="B19" s="7">
        <v>44347</v>
      </c>
      <c r="C19" s="19" t="s">
        <v>5</v>
      </c>
      <c r="D19" s="19"/>
      <c r="E19" s="18">
        <v>44347</v>
      </c>
      <c r="F19" s="6">
        <v>78.5</v>
      </c>
    </row>
    <row r="20" spans="2:6" x14ac:dyDescent="0.3">
      <c r="B20" s="7"/>
      <c r="C20" s="19"/>
      <c r="D20" s="19"/>
      <c r="E20" s="18"/>
      <c r="F20" s="6"/>
    </row>
    <row r="21" spans="2:6" x14ac:dyDescent="0.3">
      <c r="B21" s="7"/>
      <c r="C21" s="19"/>
      <c r="D21" s="19"/>
      <c r="E21" s="18"/>
      <c r="F21" s="6"/>
    </row>
    <row r="22" spans="2:6" x14ac:dyDescent="0.3">
      <c r="B22" s="7"/>
      <c r="C22" s="8"/>
      <c r="D22" s="8"/>
      <c r="E22" s="18"/>
      <c r="F22" s="6"/>
    </row>
    <row r="23" spans="2:6" x14ac:dyDescent="0.3">
      <c r="B23" s="107" t="s">
        <v>18</v>
      </c>
      <c r="C23" s="108"/>
      <c r="D23" s="108"/>
      <c r="E23" s="109"/>
      <c r="F23" s="13">
        <f>SUM(F8:F22)</f>
        <v>52114.48</v>
      </c>
    </row>
    <row r="26" spans="2:6" ht="18.75" x14ac:dyDescent="0.3">
      <c r="B26" s="112" t="s">
        <v>32</v>
      </c>
      <c r="C26" s="112"/>
      <c r="D26" s="112"/>
      <c r="E26" s="112"/>
      <c r="F26" s="112"/>
    </row>
    <row r="27" spans="2:6" x14ac:dyDescent="0.3">
      <c r="B27" s="25">
        <v>44341</v>
      </c>
      <c r="C27" s="22" t="s">
        <v>33</v>
      </c>
      <c r="D27" s="23"/>
      <c r="E27" s="25"/>
      <c r="F27" s="24">
        <f>1302.26+15986.73</f>
        <v>17288.989999999998</v>
      </c>
    </row>
    <row r="28" spans="2:6" x14ac:dyDescent="0.3">
      <c r="B28" s="7">
        <v>44340</v>
      </c>
      <c r="C28" s="29" t="s">
        <v>34</v>
      </c>
      <c r="D28" s="8"/>
      <c r="E28" s="11"/>
      <c r="F28" s="6">
        <v>1095.7</v>
      </c>
    </row>
    <row r="29" spans="2:6" ht="18.75" x14ac:dyDescent="0.3">
      <c r="B29" s="110" t="s">
        <v>18</v>
      </c>
      <c r="C29" s="111"/>
      <c r="D29" s="111"/>
      <c r="E29" s="113"/>
      <c r="F29" s="14">
        <f>SUM(F27:F28)</f>
        <v>18384.689999999999</v>
      </c>
    </row>
  </sheetData>
  <mergeCells count="5">
    <mergeCell ref="B3:F3"/>
    <mergeCell ref="B6:F6"/>
    <mergeCell ref="B23:E23"/>
    <mergeCell ref="B26:F26"/>
    <mergeCell ref="B29:E2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abSelected="1" topLeftCell="A25" workbookViewId="0">
      <selection activeCell="L9" sqref="L9"/>
    </sheetView>
  </sheetViews>
  <sheetFormatPr defaultRowHeight="16.5" x14ac:dyDescent="0.3"/>
  <cols>
    <col min="1" max="1" width="1.375" customWidth="1"/>
    <col min="2" max="2" width="12.25" customWidth="1"/>
    <col min="3" max="3" width="21.375" customWidth="1"/>
    <col min="4" max="4" width="15" customWidth="1"/>
    <col min="5" max="5" width="13.5" customWidth="1"/>
    <col min="6" max="6" width="16.25" style="1" customWidth="1"/>
  </cols>
  <sheetData>
    <row r="2" spans="2:6" x14ac:dyDescent="0.3">
      <c r="B2" s="105">
        <v>0</v>
      </c>
      <c r="C2" s="105"/>
      <c r="D2" s="105"/>
      <c r="E2" s="105"/>
      <c r="F2" s="105"/>
    </row>
    <row r="3" spans="2:6" x14ac:dyDescent="0.3">
      <c r="B3" s="28"/>
      <c r="D3" s="39" t="s">
        <v>102</v>
      </c>
    </row>
    <row r="4" spans="2:6" x14ac:dyDescent="0.3">
      <c r="B4" s="28"/>
    </row>
    <row r="5" spans="2:6" ht="18.75" x14ac:dyDescent="0.3">
      <c r="B5" s="106" t="s">
        <v>20</v>
      </c>
      <c r="C5" s="106"/>
      <c r="D5" s="106"/>
      <c r="E5" s="106"/>
      <c r="F5" s="106"/>
    </row>
    <row r="6" spans="2:6" x14ac:dyDescent="0.3">
      <c r="B6" s="16" t="s">
        <v>21</v>
      </c>
      <c r="C6" s="15" t="s">
        <v>22</v>
      </c>
      <c r="D6" s="15" t="s">
        <v>23</v>
      </c>
      <c r="E6" s="16" t="s">
        <v>24</v>
      </c>
      <c r="F6" s="34" t="s">
        <v>2</v>
      </c>
    </row>
    <row r="7" spans="2:6" x14ac:dyDescent="0.3">
      <c r="B7" s="7">
        <v>44348</v>
      </c>
      <c r="C7" s="8" t="s">
        <v>49</v>
      </c>
      <c r="D7" s="29">
        <v>459</v>
      </c>
      <c r="E7" s="30">
        <v>44347</v>
      </c>
      <c r="F7" s="31">
        <v>5000</v>
      </c>
    </row>
    <row r="8" spans="2:6" x14ac:dyDescent="0.3">
      <c r="B8" s="7">
        <v>44349</v>
      </c>
      <c r="C8" s="8" t="s">
        <v>56</v>
      </c>
      <c r="D8" s="29" t="s">
        <v>57</v>
      </c>
      <c r="E8" s="30">
        <v>44349</v>
      </c>
      <c r="F8" s="31">
        <v>151.91999999999999</v>
      </c>
    </row>
    <row r="9" spans="2:6" x14ac:dyDescent="0.3">
      <c r="B9" s="7">
        <v>44363</v>
      </c>
      <c r="C9" s="8" t="s">
        <v>37</v>
      </c>
      <c r="D9" s="32">
        <v>46021</v>
      </c>
      <c r="E9" s="30">
        <v>44348</v>
      </c>
      <c r="F9" s="31">
        <v>179</v>
      </c>
    </row>
    <row r="10" spans="2:6" x14ac:dyDescent="0.3">
      <c r="B10" s="7">
        <v>44363</v>
      </c>
      <c r="C10" s="8" t="s">
        <v>58</v>
      </c>
      <c r="D10" s="29">
        <v>2402</v>
      </c>
      <c r="E10" s="30"/>
      <c r="F10" s="31">
        <v>6899.87</v>
      </c>
    </row>
    <row r="11" spans="2:6" x14ac:dyDescent="0.3">
      <c r="B11" s="7">
        <v>44363</v>
      </c>
      <c r="C11" s="8" t="s">
        <v>7</v>
      </c>
      <c r="D11" s="29">
        <v>2079</v>
      </c>
      <c r="E11" s="30">
        <v>44357</v>
      </c>
      <c r="F11" s="31">
        <v>10000</v>
      </c>
    </row>
    <row r="12" spans="2:6" x14ac:dyDescent="0.3">
      <c r="B12" s="7">
        <v>44370</v>
      </c>
      <c r="C12" s="8" t="s">
        <v>59</v>
      </c>
      <c r="D12" s="27"/>
      <c r="E12" s="30">
        <v>44370</v>
      </c>
      <c r="F12" s="6">
        <v>1194.46</v>
      </c>
    </row>
    <row r="13" spans="2:6" x14ac:dyDescent="0.3">
      <c r="B13" s="7">
        <v>44370</v>
      </c>
      <c r="C13" s="8" t="s">
        <v>61</v>
      </c>
      <c r="D13" s="27"/>
      <c r="E13" s="30"/>
      <c r="F13" s="6">
        <v>24901.63</v>
      </c>
    </row>
    <row r="14" spans="2:6" x14ac:dyDescent="0.3">
      <c r="B14" s="7">
        <v>44370</v>
      </c>
      <c r="C14" s="8" t="s">
        <v>62</v>
      </c>
      <c r="D14" s="32">
        <v>419146</v>
      </c>
      <c r="E14" s="30">
        <v>44370</v>
      </c>
      <c r="F14" s="6">
        <v>1606.91</v>
      </c>
    </row>
    <row r="15" spans="2:6" x14ac:dyDescent="0.3">
      <c r="B15" s="7">
        <v>44377</v>
      </c>
      <c r="C15" s="8" t="s">
        <v>35</v>
      </c>
      <c r="D15" s="29">
        <v>1394</v>
      </c>
      <c r="E15" s="30">
        <v>44370</v>
      </c>
      <c r="F15" s="6">
        <v>1500</v>
      </c>
    </row>
    <row r="16" spans="2:6" x14ac:dyDescent="0.3">
      <c r="B16" s="7">
        <v>44377</v>
      </c>
      <c r="C16" s="8" t="s">
        <v>14</v>
      </c>
      <c r="D16" s="29">
        <v>61778984</v>
      </c>
      <c r="E16" s="30">
        <v>44357</v>
      </c>
      <c r="F16" s="3">
        <v>477.64</v>
      </c>
    </row>
    <row r="17" spans="2:6" x14ac:dyDescent="0.3">
      <c r="B17" s="7">
        <v>44377</v>
      </c>
      <c r="C17" s="36" t="s">
        <v>5</v>
      </c>
      <c r="D17" s="29">
        <v>764470</v>
      </c>
      <c r="E17" s="30">
        <v>44357</v>
      </c>
      <c r="F17" s="6">
        <v>78.5</v>
      </c>
    </row>
    <row r="18" spans="2:6" x14ac:dyDescent="0.3">
      <c r="B18" s="7">
        <v>44377</v>
      </c>
      <c r="C18" s="8" t="s">
        <v>60</v>
      </c>
      <c r="D18" s="29">
        <v>19637123</v>
      </c>
      <c r="E18" s="30">
        <v>44377</v>
      </c>
      <c r="F18" s="6">
        <v>1200</v>
      </c>
    </row>
    <row r="19" spans="2:6" x14ac:dyDescent="0.3">
      <c r="B19" s="7">
        <v>44377</v>
      </c>
      <c r="C19" s="8" t="s">
        <v>9</v>
      </c>
      <c r="D19" s="29">
        <v>10592</v>
      </c>
      <c r="E19" s="38">
        <v>44368</v>
      </c>
      <c r="F19" s="6">
        <v>5040</v>
      </c>
    </row>
    <row r="20" spans="2:6" x14ac:dyDescent="0.3">
      <c r="B20" s="7"/>
      <c r="C20" s="8"/>
      <c r="D20" s="8"/>
      <c r="E20" s="18"/>
      <c r="F20" s="6"/>
    </row>
    <row r="21" spans="2:6" x14ac:dyDescent="0.3">
      <c r="B21" s="7"/>
      <c r="C21" s="8"/>
      <c r="D21" s="26"/>
      <c r="E21" s="18"/>
      <c r="F21" s="6"/>
    </row>
    <row r="22" spans="2:6" x14ac:dyDescent="0.3">
      <c r="B22" s="7"/>
      <c r="C22" s="33"/>
      <c r="D22" s="26"/>
      <c r="E22" s="18"/>
      <c r="F22" s="6"/>
    </row>
    <row r="23" spans="2:6" x14ac:dyDescent="0.3">
      <c r="B23" s="7"/>
      <c r="C23" s="33"/>
      <c r="D23" s="33"/>
      <c r="E23" s="18"/>
      <c r="F23" s="6"/>
    </row>
    <row r="24" spans="2:6" x14ac:dyDescent="0.3">
      <c r="B24" s="7"/>
      <c r="C24" s="33"/>
      <c r="D24" s="33"/>
      <c r="E24" s="18"/>
      <c r="F24" s="6"/>
    </row>
    <row r="25" spans="2:6" x14ac:dyDescent="0.3">
      <c r="B25" s="7"/>
      <c r="C25" s="33"/>
      <c r="D25" s="33"/>
      <c r="E25" s="18"/>
      <c r="F25" s="6"/>
    </row>
    <row r="26" spans="2:6" x14ac:dyDescent="0.3">
      <c r="B26" s="7"/>
      <c r="C26" s="8"/>
      <c r="D26" s="8"/>
      <c r="E26" s="18"/>
      <c r="F26" s="6"/>
    </row>
    <row r="27" spans="2:6" x14ac:dyDescent="0.3">
      <c r="B27" s="107" t="s">
        <v>18</v>
      </c>
      <c r="C27" s="108"/>
      <c r="D27" s="108"/>
      <c r="E27" s="109"/>
      <c r="F27" s="35">
        <f>SUM(F7:F26)</f>
        <v>58229.930000000008</v>
      </c>
    </row>
    <row r="28" spans="2:6" x14ac:dyDescent="0.3">
      <c r="B28" s="28"/>
    </row>
    <row r="29" spans="2:6" x14ac:dyDescent="0.3">
      <c r="B29" s="28"/>
    </row>
    <row r="30" spans="2:6" ht="18.75" x14ac:dyDescent="0.3">
      <c r="B30" s="112" t="s">
        <v>32</v>
      </c>
      <c r="C30" s="112"/>
      <c r="D30" s="112"/>
      <c r="E30" s="112"/>
      <c r="F30" s="112"/>
    </row>
    <row r="31" spans="2:6" x14ac:dyDescent="0.3">
      <c r="B31" s="25"/>
      <c r="C31" s="22" t="s">
        <v>33</v>
      </c>
      <c r="D31" s="23"/>
      <c r="E31" s="25"/>
      <c r="F31" s="24">
        <f>1302.26+15986.73</f>
        <v>17288.989999999998</v>
      </c>
    </row>
    <row r="32" spans="2:6" x14ac:dyDescent="0.3">
      <c r="B32" s="7"/>
      <c r="C32" s="29" t="s">
        <v>34</v>
      </c>
      <c r="D32" s="8"/>
      <c r="E32" s="11"/>
      <c r="F32" s="6">
        <v>1095.7</v>
      </c>
    </row>
    <row r="33" spans="2:6" x14ac:dyDescent="0.3">
      <c r="B33" s="110" t="s">
        <v>18</v>
      </c>
      <c r="C33" s="111"/>
      <c r="D33" s="111"/>
      <c r="E33" s="113"/>
      <c r="F33" s="35">
        <f>SUM(F31:F32)</f>
        <v>18384.689999999999</v>
      </c>
    </row>
  </sheetData>
  <mergeCells count="5">
    <mergeCell ref="B2:F2"/>
    <mergeCell ref="B5:F5"/>
    <mergeCell ref="B27:E27"/>
    <mergeCell ref="B30:F30"/>
    <mergeCell ref="B33:E3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workbookViewId="0">
      <selection activeCell="I12" sqref="I12"/>
    </sheetView>
  </sheetViews>
  <sheetFormatPr defaultRowHeight="16.5" x14ac:dyDescent="0.3"/>
  <cols>
    <col min="2" max="2" width="13.5" customWidth="1"/>
    <col min="3" max="3" width="20.625" customWidth="1"/>
    <col min="4" max="4" width="17.25" customWidth="1"/>
    <col min="5" max="5" width="22.875" customWidth="1"/>
    <col min="6" max="6" width="21.625" customWidth="1"/>
  </cols>
  <sheetData>
    <row r="2" spans="2:6" x14ac:dyDescent="0.3">
      <c r="B2" s="105" t="s">
        <v>63</v>
      </c>
      <c r="C2" s="105"/>
      <c r="D2" s="105"/>
      <c r="E2" s="105"/>
      <c r="F2" s="105"/>
    </row>
    <row r="3" spans="2:6" x14ac:dyDescent="0.3">
      <c r="B3" s="28"/>
      <c r="F3" s="1"/>
    </row>
    <row r="4" spans="2:6" x14ac:dyDescent="0.3">
      <c r="B4" s="28"/>
      <c r="F4" s="1"/>
    </row>
    <row r="5" spans="2:6" ht="18.75" x14ac:dyDescent="0.3">
      <c r="B5" s="106" t="s">
        <v>20</v>
      </c>
      <c r="C5" s="106"/>
      <c r="D5" s="106"/>
      <c r="E5" s="106"/>
      <c r="F5" s="106"/>
    </row>
    <row r="6" spans="2:6" x14ac:dyDescent="0.3">
      <c r="B6" s="16" t="s">
        <v>21</v>
      </c>
      <c r="C6" s="15" t="s">
        <v>22</v>
      </c>
      <c r="D6" s="15" t="s">
        <v>23</v>
      </c>
      <c r="E6" s="16" t="s">
        <v>24</v>
      </c>
      <c r="F6" s="34" t="s">
        <v>2</v>
      </c>
    </row>
    <row r="7" spans="2:6" x14ac:dyDescent="0.3">
      <c r="B7" s="7">
        <v>44378</v>
      </c>
      <c r="C7" s="8" t="s">
        <v>49</v>
      </c>
      <c r="D7" s="29">
        <v>472</v>
      </c>
      <c r="E7" s="30">
        <v>44377</v>
      </c>
      <c r="F7" s="31">
        <v>5000</v>
      </c>
    </row>
    <row r="8" spans="2:6" x14ac:dyDescent="0.3">
      <c r="B8" s="7">
        <v>44379</v>
      </c>
      <c r="C8" s="8" t="s">
        <v>64</v>
      </c>
      <c r="D8" s="32">
        <v>9453</v>
      </c>
      <c r="E8" s="30">
        <v>44361</v>
      </c>
      <c r="F8" s="31">
        <v>1846.05</v>
      </c>
    </row>
    <row r="9" spans="2:6" x14ac:dyDescent="0.3">
      <c r="B9" s="7">
        <v>44391</v>
      </c>
      <c r="C9" s="8" t="s">
        <v>7</v>
      </c>
      <c r="D9" s="32">
        <v>2106</v>
      </c>
      <c r="E9" s="30">
        <v>44389</v>
      </c>
      <c r="F9" s="31">
        <v>10000</v>
      </c>
    </row>
    <row r="10" spans="2:6" x14ac:dyDescent="0.3">
      <c r="B10" s="7">
        <v>44392</v>
      </c>
      <c r="C10" s="8" t="s">
        <v>37</v>
      </c>
      <c r="D10" s="32">
        <v>46115</v>
      </c>
      <c r="E10" s="30">
        <v>44385</v>
      </c>
      <c r="F10" s="31">
        <v>179</v>
      </c>
    </row>
    <row r="11" spans="2:6" x14ac:dyDescent="0.3">
      <c r="B11" s="7">
        <v>44392</v>
      </c>
      <c r="C11" s="8" t="s">
        <v>59</v>
      </c>
      <c r="D11" s="32"/>
      <c r="E11" s="30">
        <v>44392</v>
      </c>
      <c r="F11" s="31">
        <v>1182.6400000000001</v>
      </c>
    </row>
    <row r="12" spans="2:6" x14ac:dyDescent="0.3">
      <c r="B12" s="7">
        <v>44392</v>
      </c>
      <c r="C12" s="8" t="s">
        <v>58</v>
      </c>
      <c r="D12" s="32">
        <v>512919</v>
      </c>
      <c r="E12" s="30">
        <v>44392</v>
      </c>
      <c r="F12" s="31">
        <v>6933.05</v>
      </c>
    </row>
    <row r="13" spans="2:6" x14ac:dyDescent="0.3">
      <c r="B13" s="7">
        <v>44392</v>
      </c>
      <c r="C13" s="8" t="s">
        <v>65</v>
      </c>
      <c r="D13" s="32">
        <v>7606</v>
      </c>
      <c r="E13" s="30">
        <v>44378</v>
      </c>
      <c r="F13" s="31">
        <v>2500</v>
      </c>
    </row>
    <row r="14" spans="2:6" x14ac:dyDescent="0.3">
      <c r="B14" s="7">
        <v>44407</v>
      </c>
      <c r="C14" s="8" t="s">
        <v>5</v>
      </c>
      <c r="D14" s="32" t="s">
        <v>66</v>
      </c>
      <c r="E14" s="30">
        <v>44407</v>
      </c>
      <c r="F14" s="6">
        <v>78.5</v>
      </c>
    </row>
    <row r="15" spans="2:6" x14ac:dyDescent="0.3">
      <c r="B15" s="7">
        <v>44407</v>
      </c>
      <c r="C15" s="8" t="s">
        <v>14</v>
      </c>
      <c r="D15" s="32">
        <v>63334570</v>
      </c>
      <c r="E15" s="30">
        <v>44389</v>
      </c>
      <c r="F15" s="6">
        <v>393.94</v>
      </c>
    </row>
    <row r="16" spans="2:6" x14ac:dyDescent="0.3">
      <c r="B16" s="7">
        <v>44407</v>
      </c>
      <c r="C16" s="8" t="s">
        <v>35</v>
      </c>
      <c r="D16" s="29">
        <v>1446</v>
      </c>
      <c r="E16" s="30">
        <v>44404</v>
      </c>
      <c r="F16" s="6">
        <v>1500</v>
      </c>
    </row>
    <row r="17" spans="2:6" x14ac:dyDescent="0.3">
      <c r="B17" s="7">
        <v>44407</v>
      </c>
      <c r="C17" s="8" t="s">
        <v>68</v>
      </c>
      <c r="D17" s="29"/>
      <c r="E17" s="30"/>
      <c r="F17" s="3">
        <v>3910.2</v>
      </c>
    </row>
    <row r="18" spans="2:6" x14ac:dyDescent="0.3">
      <c r="B18" s="7"/>
      <c r="C18" s="37"/>
      <c r="D18" s="29"/>
      <c r="E18" s="30"/>
      <c r="F18" s="6"/>
    </row>
    <row r="19" spans="2:6" x14ac:dyDescent="0.3">
      <c r="B19" s="7"/>
      <c r="C19" s="8"/>
      <c r="D19" s="29"/>
      <c r="E19" s="30"/>
      <c r="F19" s="6"/>
    </row>
    <row r="20" spans="2:6" x14ac:dyDescent="0.3">
      <c r="B20" s="7"/>
      <c r="C20" s="8"/>
      <c r="D20" s="29"/>
      <c r="E20" s="38"/>
      <c r="F20" s="6"/>
    </row>
    <row r="21" spans="2:6" x14ac:dyDescent="0.3">
      <c r="B21" s="7"/>
      <c r="C21" s="8"/>
      <c r="D21" s="8"/>
      <c r="E21" s="18"/>
      <c r="F21" s="6"/>
    </row>
    <row r="22" spans="2:6" x14ac:dyDescent="0.3">
      <c r="B22" s="7"/>
      <c r="C22" s="8"/>
      <c r="D22" s="26"/>
      <c r="E22" s="18"/>
      <c r="F22" s="6"/>
    </row>
    <row r="23" spans="2:6" x14ac:dyDescent="0.3">
      <c r="B23" s="7"/>
      <c r="C23" s="37"/>
      <c r="D23" s="26"/>
      <c r="E23" s="18"/>
      <c r="F23" s="6"/>
    </row>
    <row r="24" spans="2:6" x14ac:dyDescent="0.3">
      <c r="B24" s="7"/>
      <c r="C24" s="37"/>
      <c r="D24" s="37"/>
      <c r="E24" s="18"/>
      <c r="F24" s="6"/>
    </row>
    <row r="25" spans="2:6" x14ac:dyDescent="0.3">
      <c r="B25" s="7"/>
      <c r="C25" s="37"/>
      <c r="D25" s="37"/>
      <c r="E25" s="18"/>
      <c r="F25" s="6"/>
    </row>
    <row r="26" spans="2:6" x14ac:dyDescent="0.3">
      <c r="B26" s="7"/>
      <c r="C26" s="37"/>
      <c r="D26" s="37"/>
      <c r="E26" s="18"/>
      <c r="F26" s="6"/>
    </row>
    <row r="27" spans="2:6" x14ac:dyDescent="0.3">
      <c r="B27" s="7"/>
      <c r="C27" s="8"/>
      <c r="D27" s="8"/>
      <c r="E27" s="18"/>
      <c r="F27" s="6"/>
    </row>
    <row r="28" spans="2:6" x14ac:dyDescent="0.3">
      <c r="B28" s="107" t="s">
        <v>18</v>
      </c>
      <c r="C28" s="108"/>
      <c r="D28" s="108"/>
      <c r="E28" s="109"/>
      <c r="F28" s="35">
        <f>SUM(F7:F27)</f>
        <v>33523.379999999997</v>
      </c>
    </row>
    <row r="29" spans="2:6" x14ac:dyDescent="0.3">
      <c r="B29" s="28"/>
      <c r="F29" s="1"/>
    </row>
    <row r="30" spans="2:6" x14ac:dyDescent="0.3">
      <c r="B30" s="28"/>
      <c r="F30" s="1"/>
    </row>
    <row r="31" spans="2:6" ht="18.75" x14ac:dyDescent="0.3">
      <c r="B31" s="112" t="s">
        <v>32</v>
      </c>
      <c r="C31" s="112"/>
      <c r="D31" s="112"/>
      <c r="E31" s="112"/>
      <c r="F31" s="112"/>
    </row>
    <row r="32" spans="2:6" x14ac:dyDescent="0.3">
      <c r="B32" s="25"/>
      <c r="C32" s="22" t="s">
        <v>33</v>
      </c>
      <c r="D32" s="23"/>
      <c r="E32" s="25">
        <v>44383</v>
      </c>
      <c r="F32" s="24">
        <v>3116.66</v>
      </c>
    </row>
    <row r="33" spans="1:7" x14ac:dyDescent="0.3">
      <c r="B33" s="25"/>
      <c r="C33" s="22" t="s">
        <v>69</v>
      </c>
      <c r="D33" s="23"/>
      <c r="E33" s="25">
        <v>44407</v>
      </c>
      <c r="F33" s="24">
        <v>1606.91</v>
      </c>
    </row>
    <row r="34" spans="1:7" x14ac:dyDescent="0.3">
      <c r="B34" s="30"/>
      <c r="C34" s="29" t="s">
        <v>34</v>
      </c>
      <c r="D34" s="29"/>
      <c r="E34" s="30">
        <v>44407</v>
      </c>
      <c r="F34" s="6">
        <v>1095.7</v>
      </c>
    </row>
    <row r="35" spans="1:7" x14ac:dyDescent="0.3">
      <c r="A35" t="s">
        <v>67</v>
      </c>
      <c r="B35" s="114" t="s">
        <v>70</v>
      </c>
      <c r="C35" s="115"/>
      <c r="D35" s="115"/>
      <c r="E35" s="116"/>
      <c r="F35" s="35">
        <f>SUM(F32:F34)</f>
        <v>5819.2699999999995</v>
      </c>
    </row>
    <row r="36" spans="1:7" x14ac:dyDescent="0.3">
      <c r="F36" s="1"/>
      <c r="G36" s="39"/>
    </row>
    <row r="37" spans="1:7" x14ac:dyDescent="0.3">
      <c r="F37" s="1"/>
    </row>
  </sheetData>
  <mergeCells count="5">
    <mergeCell ref="B2:F2"/>
    <mergeCell ref="B5:F5"/>
    <mergeCell ref="B28:E28"/>
    <mergeCell ref="B31:F31"/>
    <mergeCell ref="B35:E3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0"/>
  <sheetViews>
    <sheetView workbookViewId="0">
      <selection activeCell="I43" sqref="I43"/>
    </sheetView>
  </sheetViews>
  <sheetFormatPr defaultRowHeight="16.5" x14ac:dyDescent="0.3"/>
  <cols>
    <col min="2" max="2" width="10.5" customWidth="1"/>
    <col min="3" max="3" width="28.875" customWidth="1"/>
    <col min="4" max="4" width="23.75" customWidth="1"/>
    <col min="5" max="5" width="18.125" customWidth="1"/>
    <col min="6" max="6" width="17.25" customWidth="1"/>
    <col min="9" max="9" width="12.75" bestFit="1" customWidth="1"/>
  </cols>
  <sheetData>
    <row r="3" spans="2:9" x14ac:dyDescent="0.3">
      <c r="B3" s="117" t="s">
        <v>71</v>
      </c>
      <c r="C3" s="118"/>
      <c r="D3" s="118"/>
      <c r="E3" s="118"/>
      <c r="F3" s="118"/>
    </row>
    <row r="4" spans="2:9" x14ac:dyDescent="0.3">
      <c r="B4" s="28"/>
      <c r="F4" s="1"/>
    </row>
    <row r="5" spans="2:9" x14ac:dyDescent="0.3">
      <c r="B5" s="28"/>
      <c r="F5" s="1"/>
    </row>
    <row r="6" spans="2:9" ht="18.75" x14ac:dyDescent="0.3">
      <c r="B6" s="106" t="s">
        <v>20</v>
      </c>
      <c r="C6" s="106"/>
      <c r="D6" s="106"/>
      <c r="E6" s="106"/>
      <c r="F6" s="106"/>
    </row>
    <row r="7" spans="2:9" x14ac:dyDescent="0.3">
      <c r="B7" s="41" t="s">
        <v>21</v>
      </c>
      <c r="C7" s="42" t="s">
        <v>22</v>
      </c>
      <c r="D7" s="42" t="s">
        <v>23</v>
      </c>
      <c r="E7" s="41" t="s">
        <v>24</v>
      </c>
      <c r="F7" s="43" t="s">
        <v>2</v>
      </c>
    </row>
    <row r="8" spans="2:9" x14ac:dyDescent="0.3">
      <c r="B8" s="7">
        <v>44410</v>
      </c>
      <c r="C8" s="8" t="s">
        <v>49</v>
      </c>
      <c r="D8" s="29">
        <v>492</v>
      </c>
      <c r="E8" s="30">
        <v>44410</v>
      </c>
      <c r="F8" s="31">
        <v>5000</v>
      </c>
    </row>
    <row r="9" spans="2:9" x14ac:dyDescent="0.3">
      <c r="B9" s="7">
        <v>44424</v>
      </c>
      <c r="C9" s="8" t="s">
        <v>37</v>
      </c>
      <c r="D9" s="32">
        <v>46219</v>
      </c>
      <c r="E9" s="30">
        <v>44420</v>
      </c>
      <c r="F9" s="31">
        <v>179</v>
      </c>
      <c r="I9" s="45"/>
    </row>
    <row r="10" spans="2:9" x14ac:dyDescent="0.3">
      <c r="B10" s="7">
        <v>44343</v>
      </c>
      <c r="C10" s="8" t="s">
        <v>7</v>
      </c>
      <c r="D10" s="32"/>
      <c r="E10" s="30">
        <v>44418</v>
      </c>
      <c r="F10" s="31">
        <v>10000</v>
      </c>
    </row>
    <row r="11" spans="2:9" x14ac:dyDescent="0.3">
      <c r="B11" s="7">
        <v>44421</v>
      </c>
      <c r="C11" s="8" t="s">
        <v>59</v>
      </c>
      <c r="D11" s="32"/>
      <c r="E11" s="30"/>
      <c r="F11" s="31">
        <v>1182.6400000000001</v>
      </c>
    </row>
    <row r="12" spans="2:9" x14ac:dyDescent="0.3">
      <c r="B12" s="7">
        <v>44428</v>
      </c>
      <c r="C12" s="8" t="s">
        <v>73</v>
      </c>
      <c r="D12" s="32">
        <v>4976</v>
      </c>
      <c r="E12" s="30">
        <v>44431</v>
      </c>
      <c r="F12" s="31">
        <v>280</v>
      </c>
    </row>
    <row r="13" spans="2:9" x14ac:dyDescent="0.3">
      <c r="B13" s="7">
        <v>44428</v>
      </c>
      <c r="C13" s="8" t="s">
        <v>73</v>
      </c>
      <c r="D13" s="32">
        <v>4975</v>
      </c>
      <c r="E13" s="30">
        <v>44431</v>
      </c>
      <c r="F13" s="31">
        <v>280</v>
      </c>
    </row>
    <row r="14" spans="2:9" x14ac:dyDescent="0.3">
      <c r="B14" s="7">
        <v>44428</v>
      </c>
      <c r="C14" s="8" t="s">
        <v>73</v>
      </c>
      <c r="D14" s="32">
        <v>4977</v>
      </c>
      <c r="E14" s="30">
        <v>44431</v>
      </c>
      <c r="F14" s="31">
        <v>280</v>
      </c>
    </row>
    <row r="15" spans="2:9" x14ac:dyDescent="0.3">
      <c r="B15" s="7">
        <v>44412</v>
      </c>
      <c r="C15" s="8" t="s">
        <v>72</v>
      </c>
      <c r="D15" s="32"/>
      <c r="E15" s="30">
        <v>44413</v>
      </c>
      <c r="F15" s="31">
        <v>397</v>
      </c>
    </row>
    <row r="16" spans="2:9" x14ac:dyDescent="0.3">
      <c r="B16" s="7">
        <v>44413</v>
      </c>
      <c r="C16" s="8" t="s">
        <v>74</v>
      </c>
      <c r="D16" s="32">
        <v>263</v>
      </c>
      <c r="E16" s="30">
        <v>44413</v>
      </c>
      <c r="F16" s="31">
        <v>794</v>
      </c>
    </row>
    <row r="17" spans="2:6" x14ac:dyDescent="0.3">
      <c r="B17" s="7">
        <v>44421</v>
      </c>
      <c r="C17" s="8" t="s">
        <v>65</v>
      </c>
      <c r="D17" s="32">
        <v>7630</v>
      </c>
      <c r="E17" s="30">
        <v>44397</v>
      </c>
      <c r="F17" s="31">
        <v>2500</v>
      </c>
    </row>
    <row r="18" spans="2:6" x14ac:dyDescent="0.3">
      <c r="B18" s="7">
        <v>44435</v>
      </c>
      <c r="C18" s="8" t="s">
        <v>5</v>
      </c>
      <c r="D18" s="32">
        <v>82021</v>
      </c>
      <c r="E18" s="30"/>
      <c r="F18" s="6">
        <v>78.5</v>
      </c>
    </row>
    <row r="19" spans="2:6" x14ac:dyDescent="0.3">
      <c r="B19" s="7">
        <v>44435</v>
      </c>
      <c r="C19" s="8" t="s">
        <v>9</v>
      </c>
      <c r="D19" s="32">
        <v>10875</v>
      </c>
      <c r="E19" s="30">
        <v>44428</v>
      </c>
      <c r="F19" s="6">
        <v>5040</v>
      </c>
    </row>
    <row r="20" spans="2:6" x14ac:dyDescent="0.3">
      <c r="B20" s="7">
        <v>44421</v>
      </c>
      <c r="C20" s="8" t="s">
        <v>76</v>
      </c>
      <c r="D20" s="32"/>
      <c r="E20" s="30"/>
      <c r="F20" s="6">
        <v>1182.6400000000001</v>
      </c>
    </row>
    <row r="21" spans="2:6" x14ac:dyDescent="0.3">
      <c r="B21" s="7">
        <v>44435</v>
      </c>
      <c r="C21" s="8" t="s">
        <v>35</v>
      </c>
      <c r="D21" s="32">
        <v>1520</v>
      </c>
      <c r="E21" s="30">
        <v>44431</v>
      </c>
      <c r="F21" s="6">
        <v>1477.5</v>
      </c>
    </row>
    <row r="22" spans="2:6" x14ac:dyDescent="0.3">
      <c r="B22" s="7">
        <v>44435</v>
      </c>
      <c r="C22" s="8" t="s">
        <v>14</v>
      </c>
      <c r="D22" s="32">
        <v>64878235</v>
      </c>
      <c r="E22" s="30">
        <v>44419</v>
      </c>
      <c r="F22" s="6">
        <v>393.13</v>
      </c>
    </row>
    <row r="23" spans="2:6" x14ac:dyDescent="0.3">
      <c r="B23" s="7">
        <v>44435</v>
      </c>
      <c r="C23" s="8" t="s">
        <v>75</v>
      </c>
      <c r="D23" s="29"/>
      <c r="E23" s="30"/>
      <c r="F23" s="6">
        <v>1200</v>
      </c>
    </row>
    <row r="24" spans="2:6" x14ac:dyDescent="0.3">
      <c r="B24" s="7">
        <v>44431</v>
      </c>
      <c r="C24" s="44" t="s">
        <v>69</v>
      </c>
      <c r="D24" s="29"/>
      <c r="E24" s="30">
        <v>44431</v>
      </c>
      <c r="F24" s="6">
        <v>1606.91</v>
      </c>
    </row>
    <row r="25" spans="2:6" x14ac:dyDescent="0.3">
      <c r="B25" s="7">
        <v>44435</v>
      </c>
      <c r="C25" s="8" t="s">
        <v>77</v>
      </c>
      <c r="D25" s="29"/>
      <c r="E25" s="30">
        <v>44435</v>
      </c>
      <c r="F25" s="6">
        <v>22.5</v>
      </c>
    </row>
    <row r="26" spans="2:6" x14ac:dyDescent="0.3">
      <c r="B26" s="7">
        <v>44438</v>
      </c>
      <c r="C26" s="8" t="s">
        <v>78</v>
      </c>
      <c r="D26" s="29"/>
      <c r="E26" s="38"/>
      <c r="F26" s="6">
        <v>3910.2</v>
      </c>
    </row>
    <row r="27" spans="2:6" x14ac:dyDescent="0.3">
      <c r="B27" s="7"/>
      <c r="C27" s="8"/>
      <c r="D27" s="8"/>
      <c r="E27" s="18"/>
      <c r="F27" s="6"/>
    </row>
    <row r="28" spans="2:6" x14ac:dyDescent="0.3">
      <c r="B28" s="7"/>
      <c r="C28" s="8"/>
      <c r="D28" s="26"/>
      <c r="E28" s="18"/>
      <c r="F28" s="6"/>
    </row>
    <row r="29" spans="2:6" x14ac:dyDescent="0.3">
      <c r="B29" s="7"/>
      <c r="C29" s="40"/>
      <c r="D29" s="26"/>
      <c r="E29" s="18"/>
      <c r="F29" s="6"/>
    </row>
    <row r="30" spans="2:6" x14ac:dyDescent="0.3">
      <c r="B30" s="7"/>
      <c r="C30" s="40"/>
      <c r="D30" s="40"/>
      <c r="E30" s="18"/>
      <c r="F30" s="6"/>
    </row>
    <row r="31" spans="2:6" x14ac:dyDescent="0.3">
      <c r="B31" s="7"/>
      <c r="C31" s="40"/>
      <c r="D31" s="40"/>
      <c r="E31" s="18"/>
      <c r="F31" s="6"/>
    </row>
    <row r="32" spans="2:6" x14ac:dyDescent="0.3">
      <c r="B32" s="7"/>
      <c r="C32" s="40"/>
      <c r="D32" s="40"/>
      <c r="E32" s="18"/>
      <c r="F32" s="6"/>
    </row>
    <row r="33" spans="2:6" x14ac:dyDescent="0.3">
      <c r="B33" s="7"/>
      <c r="C33" s="8"/>
      <c r="D33" s="8"/>
      <c r="E33" s="18"/>
      <c r="F33" s="6"/>
    </row>
    <row r="34" spans="2:6" x14ac:dyDescent="0.3">
      <c r="B34" s="107" t="s">
        <v>18</v>
      </c>
      <c r="C34" s="108"/>
      <c r="D34" s="108"/>
      <c r="E34" s="109"/>
      <c r="F34" s="35">
        <f>SUM(F8:F33)</f>
        <v>35804.019999999997</v>
      </c>
    </row>
    <row r="35" spans="2:6" x14ac:dyDescent="0.3">
      <c r="B35" s="28"/>
      <c r="F35" s="1"/>
    </row>
    <row r="36" spans="2:6" x14ac:dyDescent="0.3">
      <c r="B36" s="28"/>
      <c r="F36" s="1"/>
    </row>
    <row r="37" spans="2:6" ht="18.75" x14ac:dyDescent="0.3">
      <c r="B37" s="112" t="s">
        <v>32</v>
      </c>
      <c r="C37" s="112"/>
      <c r="D37" s="112"/>
      <c r="E37" s="112"/>
      <c r="F37" s="112"/>
    </row>
    <row r="38" spans="2:6" x14ac:dyDescent="0.3">
      <c r="B38" s="25"/>
      <c r="C38" s="22" t="s">
        <v>33</v>
      </c>
      <c r="D38" s="23"/>
      <c r="E38" s="25"/>
      <c r="F38" s="24"/>
    </row>
    <row r="39" spans="2:6" x14ac:dyDescent="0.3">
      <c r="B39" s="30">
        <v>44431</v>
      </c>
      <c r="C39" s="29" t="s">
        <v>34</v>
      </c>
      <c r="D39" s="29"/>
      <c r="E39" s="30">
        <v>44433</v>
      </c>
      <c r="F39" s="6">
        <v>1095.7</v>
      </c>
    </row>
    <row r="40" spans="2:6" x14ac:dyDescent="0.3">
      <c r="B40" s="114" t="s">
        <v>70</v>
      </c>
      <c r="C40" s="115"/>
      <c r="D40" s="115"/>
      <c r="E40" s="116"/>
      <c r="F40" s="35">
        <f>SUM(F38:F39)</f>
        <v>1095.7</v>
      </c>
    </row>
  </sheetData>
  <mergeCells count="5">
    <mergeCell ref="B3:F3"/>
    <mergeCell ref="B6:F6"/>
    <mergeCell ref="B34:E34"/>
    <mergeCell ref="B37:F37"/>
    <mergeCell ref="B40:E4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1"/>
  <sheetViews>
    <sheetView workbookViewId="0">
      <selection activeCell="A2" sqref="A2:F32"/>
    </sheetView>
  </sheetViews>
  <sheetFormatPr defaultRowHeight="16.5" x14ac:dyDescent="0.3"/>
  <cols>
    <col min="1" max="1" width="10.75" customWidth="1"/>
    <col min="2" max="2" width="16.5" customWidth="1"/>
    <col min="3" max="3" width="23.75" customWidth="1"/>
    <col min="4" max="4" width="15.5" customWidth="1"/>
    <col min="5" max="5" width="19.5" customWidth="1"/>
    <col min="6" max="6" width="15.5" customWidth="1"/>
    <col min="7" max="7" width="11.75" bestFit="1" customWidth="1"/>
  </cols>
  <sheetData>
    <row r="3" spans="2:9" x14ac:dyDescent="0.3">
      <c r="B3" s="117" t="s">
        <v>79</v>
      </c>
      <c r="C3" s="118"/>
      <c r="D3" s="118"/>
      <c r="E3" s="118"/>
      <c r="F3" s="118"/>
    </row>
    <row r="4" spans="2:9" x14ac:dyDescent="0.3">
      <c r="B4" s="28"/>
      <c r="F4" s="1"/>
    </row>
    <row r="5" spans="2:9" x14ac:dyDescent="0.3">
      <c r="B5" s="28"/>
      <c r="F5" s="1"/>
    </row>
    <row r="6" spans="2:9" ht="18.75" x14ac:dyDescent="0.3">
      <c r="B6" s="106" t="s">
        <v>20</v>
      </c>
      <c r="C6" s="106"/>
      <c r="D6" s="106"/>
      <c r="E6" s="106"/>
      <c r="F6" s="106"/>
    </row>
    <row r="7" spans="2:9" x14ac:dyDescent="0.3">
      <c r="B7" s="41" t="s">
        <v>21</v>
      </c>
      <c r="C7" s="42" t="s">
        <v>22</v>
      </c>
      <c r="D7" s="42" t="s">
        <v>23</v>
      </c>
      <c r="E7" s="41" t="s">
        <v>24</v>
      </c>
      <c r="F7" s="43" t="s">
        <v>2</v>
      </c>
    </row>
    <row r="8" spans="2:9" x14ac:dyDescent="0.3">
      <c r="B8" s="7">
        <v>44453</v>
      </c>
      <c r="C8" s="8" t="s">
        <v>80</v>
      </c>
      <c r="D8" s="46"/>
      <c r="E8" s="30"/>
      <c r="F8" s="31">
        <v>1182.6400000000001</v>
      </c>
    </row>
    <row r="9" spans="2:9" x14ac:dyDescent="0.3">
      <c r="B9" s="7">
        <v>44453</v>
      </c>
      <c r="C9" s="8" t="s">
        <v>25</v>
      </c>
      <c r="D9" s="46"/>
      <c r="E9" s="30"/>
      <c r="F9" s="31">
        <v>7041</v>
      </c>
      <c r="I9" s="45"/>
    </row>
    <row r="10" spans="2:9" x14ac:dyDescent="0.3">
      <c r="B10" s="7">
        <v>44454</v>
      </c>
      <c r="C10" s="8" t="s">
        <v>7</v>
      </c>
      <c r="D10" s="46">
        <v>2149</v>
      </c>
      <c r="E10" s="30">
        <v>44449</v>
      </c>
      <c r="F10" s="31">
        <v>10000</v>
      </c>
    </row>
    <row r="11" spans="2:9" x14ac:dyDescent="0.3">
      <c r="B11" s="7">
        <v>44463</v>
      </c>
      <c r="C11" s="8" t="s">
        <v>84</v>
      </c>
      <c r="D11" s="46"/>
      <c r="E11" s="30"/>
      <c r="F11" s="31">
        <v>24901.68</v>
      </c>
    </row>
    <row r="12" spans="2:9" x14ac:dyDescent="0.3">
      <c r="B12" s="7">
        <v>44466</v>
      </c>
      <c r="C12" s="8" t="s">
        <v>85</v>
      </c>
      <c r="D12" s="46"/>
      <c r="E12" s="30"/>
      <c r="F12" s="31">
        <v>1610.9</v>
      </c>
    </row>
    <row r="13" spans="2:9" x14ac:dyDescent="0.3">
      <c r="B13" s="7">
        <v>44466</v>
      </c>
      <c r="C13" s="8" t="s">
        <v>37</v>
      </c>
      <c r="D13" s="46">
        <v>46368</v>
      </c>
      <c r="E13" s="30"/>
      <c r="F13" s="31">
        <v>179</v>
      </c>
    </row>
    <row r="14" spans="2:9" x14ac:dyDescent="0.3">
      <c r="B14" s="7">
        <v>44469</v>
      </c>
      <c r="C14" s="8" t="s">
        <v>35</v>
      </c>
      <c r="D14" s="46">
        <v>1588</v>
      </c>
      <c r="E14" s="30">
        <v>44455</v>
      </c>
      <c r="F14" s="31">
        <v>1477.5</v>
      </c>
    </row>
    <row r="15" spans="2:9" x14ac:dyDescent="0.3">
      <c r="B15" s="7">
        <v>44469</v>
      </c>
      <c r="C15" s="8" t="s">
        <v>86</v>
      </c>
      <c r="D15" s="46">
        <v>1588</v>
      </c>
      <c r="E15" s="30">
        <v>44455</v>
      </c>
      <c r="F15" s="31">
        <v>26.49</v>
      </c>
    </row>
    <row r="16" spans="2:9" x14ac:dyDescent="0.3">
      <c r="B16" s="7">
        <v>44469</v>
      </c>
      <c r="C16" s="8" t="s">
        <v>5</v>
      </c>
      <c r="D16" s="46"/>
      <c r="E16" s="30"/>
      <c r="F16" s="31">
        <v>78.5</v>
      </c>
    </row>
    <row r="17" spans="2:7" x14ac:dyDescent="0.3">
      <c r="B17" s="7">
        <v>44469</v>
      </c>
      <c r="C17" s="8" t="s">
        <v>81</v>
      </c>
      <c r="D17" s="46"/>
      <c r="E17" s="30"/>
      <c r="F17" s="6">
        <v>499.6</v>
      </c>
    </row>
    <row r="18" spans="2:7" x14ac:dyDescent="0.3">
      <c r="B18" s="7">
        <v>44469</v>
      </c>
      <c r="C18" s="8" t="s">
        <v>29</v>
      </c>
      <c r="D18" s="46">
        <v>11002</v>
      </c>
      <c r="E18" s="30">
        <v>44459</v>
      </c>
      <c r="F18" s="6">
        <v>5040</v>
      </c>
    </row>
    <row r="19" spans="2:7" x14ac:dyDescent="0.3">
      <c r="B19" s="7">
        <v>44469</v>
      </c>
      <c r="C19" s="8" t="s">
        <v>14</v>
      </c>
      <c r="D19" s="46">
        <v>66421224</v>
      </c>
      <c r="E19" s="30">
        <v>44449</v>
      </c>
      <c r="F19" s="6">
        <v>389.03</v>
      </c>
    </row>
    <row r="20" spans="2:7" x14ac:dyDescent="0.3">
      <c r="B20" s="7">
        <v>44469</v>
      </c>
      <c r="C20" s="8" t="s">
        <v>82</v>
      </c>
      <c r="D20" s="46"/>
      <c r="E20" s="30"/>
      <c r="F20" s="6">
        <v>1200</v>
      </c>
    </row>
    <row r="21" spans="2:7" x14ac:dyDescent="0.3">
      <c r="B21" s="7">
        <v>44469</v>
      </c>
      <c r="C21" s="8" t="s">
        <v>65</v>
      </c>
      <c r="D21" s="46">
        <v>7948</v>
      </c>
      <c r="E21" s="30">
        <v>44459</v>
      </c>
      <c r="F21" s="6">
        <v>2500</v>
      </c>
      <c r="G21" s="45"/>
    </row>
    <row r="22" spans="2:7" x14ac:dyDescent="0.3">
      <c r="B22" s="7"/>
      <c r="C22" s="8"/>
      <c r="D22" s="46"/>
      <c r="E22" s="30"/>
      <c r="F22" s="6"/>
    </row>
    <row r="23" spans="2:7" x14ac:dyDescent="0.3">
      <c r="B23" s="7"/>
      <c r="C23" s="8"/>
      <c r="D23" s="47"/>
      <c r="E23" s="18"/>
      <c r="F23" s="6"/>
    </row>
    <row r="24" spans="2:7" x14ac:dyDescent="0.3">
      <c r="B24" s="107" t="s">
        <v>18</v>
      </c>
      <c r="C24" s="108"/>
      <c r="D24" s="108"/>
      <c r="E24" s="109"/>
      <c r="F24" s="35">
        <f>SUM(F8:F23)</f>
        <v>56126.34</v>
      </c>
    </row>
    <row r="25" spans="2:7" x14ac:dyDescent="0.3">
      <c r="B25" s="28"/>
      <c r="F25" s="1"/>
    </row>
    <row r="26" spans="2:7" x14ac:dyDescent="0.3">
      <c r="B26" s="28"/>
      <c r="F26" s="1"/>
    </row>
    <row r="27" spans="2:7" ht="18.75" x14ac:dyDescent="0.3">
      <c r="B27" s="112" t="s">
        <v>32</v>
      </c>
      <c r="C27" s="112"/>
      <c r="D27" s="112"/>
      <c r="E27" s="112"/>
      <c r="F27" s="112"/>
    </row>
    <row r="28" spans="2:7" x14ac:dyDescent="0.3">
      <c r="B28" s="25">
        <v>44455</v>
      </c>
      <c r="C28" s="22" t="s">
        <v>33</v>
      </c>
      <c r="D28" s="23"/>
      <c r="E28" s="25"/>
      <c r="F28" s="24">
        <v>15986.73</v>
      </c>
    </row>
    <row r="29" spans="2:7" x14ac:dyDescent="0.3">
      <c r="B29" s="25">
        <v>44463</v>
      </c>
      <c r="C29" s="22" t="s">
        <v>83</v>
      </c>
      <c r="D29" s="23"/>
      <c r="E29" s="25"/>
      <c r="F29" s="24">
        <v>3502.26</v>
      </c>
    </row>
    <row r="30" spans="2:7" x14ac:dyDescent="0.3">
      <c r="B30" s="30">
        <v>44469</v>
      </c>
      <c r="C30" s="29" t="s">
        <v>34</v>
      </c>
      <c r="D30" s="29"/>
      <c r="E30" s="30"/>
      <c r="F30" s="6">
        <v>1099.69</v>
      </c>
    </row>
    <row r="31" spans="2:7" x14ac:dyDescent="0.3">
      <c r="B31" s="114" t="s">
        <v>70</v>
      </c>
      <c r="C31" s="115"/>
      <c r="D31" s="115"/>
      <c r="E31" s="116"/>
      <c r="F31" s="35">
        <f>SUM(F28:F30)</f>
        <v>20588.679999999997</v>
      </c>
    </row>
  </sheetData>
  <mergeCells count="5">
    <mergeCell ref="B3:F3"/>
    <mergeCell ref="B6:F6"/>
    <mergeCell ref="B24:E24"/>
    <mergeCell ref="B27:F27"/>
    <mergeCell ref="B31:E31"/>
  </mergeCells>
  <pageMargins left="0.51181102362204722" right="0.51181102362204722" top="0.78740157480314965" bottom="0.78740157480314965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DESPESASJAN</vt:lpstr>
      <vt:lpstr>DESPESAFEV</vt:lpstr>
      <vt:lpstr>DESPESAMAR</vt:lpstr>
      <vt:lpstr>ABRIL</vt:lpstr>
      <vt:lpstr>MAIO</vt:lpstr>
      <vt:lpstr>JUN</vt:lpstr>
      <vt:lpstr>JUL</vt:lpstr>
      <vt:lpstr>AGO</vt:lpstr>
      <vt:lpstr>SET</vt:lpstr>
      <vt:lpstr>OUT</vt:lpstr>
      <vt:lpstr>NOV</vt:lpstr>
      <vt:lpstr>DEZ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Dorinha</dc:creator>
  <cp:lastModifiedBy>USUÁRIO</cp:lastModifiedBy>
  <cp:lastPrinted>2021-10-06T11:30:20Z</cp:lastPrinted>
  <dcterms:created xsi:type="dcterms:W3CDTF">2021-02-23T12:19:24Z</dcterms:created>
  <dcterms:modified xsi:type="dcterms:W3CDTF">2024-03-19T13:09:28Z</dcterms:modified>
</cp:coreProperties>
</file>