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q8ne2sq\compartilhamento previdencia\2 0 2 2\FINANCEIRO\PLANILHA DE PAGAMENTOS\"/>
    </mc:Choice>
  </mc:AlternateContent>
  <bookViews>
    <workbookView xWindow="0" yWindow="0" windowWidth="20490" windowHeight="8655" firstSheet="3" activeTab="11"/>
  </bookViews>
  <sheets>
    <sheet name="JAN22" sheetId="1" r:id="rId1"/>
    <sheet name="FEV22" sheetId="2" r:id="rId2"/>
    <sheet name="MAR22" sheetId="3" r:id="rId3"/>
    <sheet name="ABR22" sheetId="4" r:id="rId4"/>
    <sheet name="MAIO22" sheetId="5" r:id="rId5"/>
    <sheet name="JUNHO22" sheetId="6" r:id="rId6"/>
    <sheet name="JUL22" sheetId="7" r:id="rId7"/>
    <sheet name="AGO22" sheetId="8" r:id="rId8"/>
    <sheet name="SET22" sheetId="9" r:id="rId9"/>
    <sheet name="OUT22" sheetId="10" r:id="rId10"/>
    <sheet name="NOV22" sheetId="11" r:id="rId11"/>
    <sheet name="DEZ22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2" l="1"/>
  <c r="H22" i="12"/>
  <c r="H23" i="11" l="1"/>
  <c r="I18" i="7"/>
  <c r="H25" i="10"/>
  <c r="H30" i="10"/>
  <c r="I19" i="4"/>
  <c r="F37" i="3"/>
  <c r="E28" i="12" l="1"/>
  <c r="H43" i="12"/>
  <c r="H6" i="12"/>
  <c r="E44" i="12"/>
  <c r="E19" i="1" l="1"/>
  <c r="J16" i="1" l="1"/>
  <c r="H22" i="2"/>
  <c r="I25" i="3"/>
  <c r="I25" i="4"/>
  <c r="J23" i="5"/>
  <c r="I27" i="6"/>
  <c r="I26" i="8"/>
  <c r="H19" i="10"/>
  <c r="H20" i="10"/>
  <c r="I21" i="8" l="1"/>
  <c r="I21" i="6"/>
  <c r="J17" i="5"/>
  <c r="I19" i="3"/>
  <c r="H16" i="2"/>
  <c r="J8" i="1" l="1"/>
  <c r="H29" i="11" l="1"/>
  <c r="H22" i="11"/>
  <c r="E42" i="11"/>
  <c r="E34" i="11"/>
  <c r="E24" i="10" l="1"/>
  <c r="H22" i="10" l="1"/>
  <c r="H6" i="10"/>
  <c r="E30" i="10"/>
  <c r="E34" i="9" l="1"/>
  <c r="H22" i="9"/>
  <c r="H20" i="9"/>
  <c r="H19" i="9"/>
  <c r="H7" i="9"/>
  <c r="H6" i="9"/>
  <c r="I9" i="8"/>
  <c r="I8" i="8"/>
  <c r="I10" i="6"/>
  <c r="E44" i="9"/>
  <c r="F36" i="8" l="1"/>
  <c r="F26" i="8" l="1"/>
  <c r="F27" i="7" l="1"/>
  <c r="F19" i="7"/>
  <c r="I6" i="7" s="1"/>
  <c r="I7" i="7" s="1"/>
  <c r="H21" i="10" l="1"/>
  <c r="H21" i="9"/>
  <c r="E32" i="2"/>
  <c r="E25" i="2"/>
  <c r="H8" i="2" s="1"/>
  <c r="H9" i="2" s="1"/>
  <c r="F35" i="6" l="1"/>
  <c r="F28" i="6" l="1"/>
  <c r="I9" i="6" s="1"/>
  <c r="F34" i="4" l="1"/>
  <c r="F26" i="4"/>
  <c r="I10" i="4" s="1"/>
  <c r="I11" i="4" s="1"/>
  <c r="H18" i="10" l="1"/>
  <c r="H18" i="9"/>
  <c r="I10" i="3"/>
  <c r="I11" i="3" s="1"/>
  <c r="F45" i="3"/>
  <c r="H17" i="10" l="1"/>
  <c r="H17" i="9"/>
  <c r="H29" i="9"/>
  <c r="H24" i="9" l="1"/>
</calcChain>
</file>

<file path=xl/sharedStrings.xml><?xml version="1.0" encoding="utf-8"?>
<sst xmlns="http://schemas.openxmlformats.org/spreadsheetml/2006/main" count="840" uniqueCount="442">
  <si>
    <t>PAGAMENTOS CONTA 006</t>
  </si>
  <si>
    <t>PAGO</t>
  </si>
  <si>
    <t>DESPESAS</t>
  </si>
  <si>
    <t>NOTAS FISCAL-e</t>
  </si>
  <si>
    <t>EMITIDA EM</t>
  </si>
  <si>
    <t>VALOR</t>
  </si>
  <si>
    <t>CACEX</t>
  </si>
  <si>
    <t>ARIMA</t>
  </si>
  <si>
    <t>SAAE</t>
  </si>
  <si>
    <t>TOTAL</t>
  </si>
  <si>
    <t>PAGAMENTOS CONTA 005</t>
  </si>
  <si>
    <t>FOLHA DE PAG./APOSENTADOS</t>
  </si>
  <si>
    <t>DAM/IRRF-APOSENTADO</t>
  </si>
  <si>
    <t>DAM IR ARIMA</t>
  </si>
  <si>
    <t>GUIA PREV</t>
  </si>
  <si>
    <t>ALUGUEL PREV</t>
  </si>
  <si>
    <t>TAXA BANC. CACEX</t>
  </si>
  <si>
    <t>emissão</t>
  </si>
  <si>
    <t>valor</t>
  </si>
  <si>
    <t>DAM IRRF PREV</t>
  </si>
  <si>
    <t>GPS INSS PREV</t>
  </si>
  <si>
    <t>FOLHA DE PAGAMENTO PREV</t>
  </si>
  <si>
    <t>TAXA ADMINISTRAÇÃO</t>
  </si>
  <si>
    <t>PAGAMENTOS</t>
  </si>
  <si>
    <t>SALDO</t>
  </si>
  <si>
    <t>PAGAMENTOS EM MARÇO 2022</t>
  </si>
  <si>
    <t>PROVA APIMEC - LIZELIA</t>
  </si>
  <si>
    <t>PROVA APIMEC - CLAUDIA</t>
  </si>
  <si>
    <t xml:space="preserve">FA BULHOES </t>
  </si>
  <si>
    <t>INSCRIÇÃO CONGRESSO ABIPEM - SOLIGIA</t>
  </si>
  <si>
    <t>INSCRIÇÃO CONGRESSO ABIPEM - EDIVAN</t>
  </si>
  <si>
    <t>INSCRIÇÃO CONGRESSO ABIPEM - LIZELIA</t>
  </si>
  <si>
    <t>INSCRIÇÃO CONGRESSO ABIPEM - ROSÂNGELA</t>
  </si>
  <si>
    <t xml:space="preserve">TOP DOWN </t>
  </si>
  <si>
    <t>GPS/INSS</t>
  </si>
  <si>
    <t>EMPRÉSTIMO CONSIGNADO</t>
  </si>
  <si>
    <t>COSERN</t>
  </si>
  <si>
    <t>ALUGUEL</t>
  </si>
  <si>
    <t>DENTAL MED CENTER</t>
  </si>
  <si>
    <t>ARIMA CONSULTORIA</t>
  </si>
  <si>
    <t>LEMA INVESTIMENTO</t>
  </si>
  <si>
    <t>GUIA PREV GRCP fev</t>
  </si>
  <si>
    <t>GUIA PREV GRCP MARÇO</t>
  </si>
  <si>
    <t>DAM ARIMA REF. NF. 2067</t>
  </si>
  <si>
    <t>CURSO NOVO COMPREV - ROSANGELA E EVELINE</t>
  </si>
  <si>
    <t>DAM REF. RETROATIVO</t>
  </si>
  <si>
    <t>FOLHA DE PAGAMENTO</t>
  </si>
  <si>
    <t>DIÁRIAS - LIZÉLIA -CONGRESSO FLORIANOPOLIS</t>
  </si>
  <si>
    <t>DIÁRIAS - EDVAN - CONGRESSO FLORIANOPOLIS</t>
  </si>
  <si>
    <t>DIÁRIAS - SOLIGIA - CONGRESSO FLORIANOPOLIS</t>
  </si>
  <si>
    <t>DIÁRIAS - ROSANGELA - CONGRESSO FLORIANOPOLIS</t>
  </si>
  <si>
    <t>DAM EXTREMOZPREV MARÇO/2022</t>
  </si>
  <si>
    <t>PAGAMENTOS EM ABRIL 2022</t>
  </si>
  <si>
    <t xml:space="preserve">COSERN </t>
  </si>
  <si>
    <t>LEMA INVESTIMENTOS</t>
  </si>
  <si>
    <t>ARIMA CONS ATUARIAL</t>
  </si>
  <si>
    <t>DAM IR ARIMA NF2145</t>
  </si>
  <si>
    <t>GPS - INSS REF. 04/2022</t>
  </si>
  <si>
    <t>DAM IRRF PREV E FÉRIAS SOLIGIA</t>
  </si>
  <si>
    <t>FA BULHÕES REF. (MARÇO/22)</t>
  </si>
  <si>
    <t>FA BULHÕES (REF. ABRIL/22)</t>
  </si>
  <si>
    <t>ALUGUEL - SEDE</t>
  </si>
  <si>
    <t>TED PAGAMENTO GUIA PEV</t>
  </si>
  <si>
    <t>CERTIMAIS - CERTTIFICADO SOLIGIA</t>
  </si>
  <si>
    <t>FÉRIAS DE MARELISE PREV</t>
  </si>
  <si>
    <t>Emissão</t>
  </si>
  <si>
    <t>APLICAÇÃO TX ADM TRIMESTRAL:</t>
  </si>
  <si>
    <t>PG DIARIAS LIZELIA SEMINARIO FORTALEZA</t>
  </si>
  <si>
    <t>PG DENTALMED REF. MAIO2022</t>
  </si>
  <si>
    <t>GPS - INSS REF. 06/2022</t>
  </si>
  <si>
    <t xml:space="preserve">PG FA BULHOES </t>
  </si>
  <si>
    <t xml:space="preserve">PAGTO CACEX </t>
  </si>
  <si>
    <t>10.06.22</t>
  </si>
  <si>
    <t>TED PAGTO GUIA PEV</t>
  </si>
  <si>
    <t>PAGTO FL.COMPLEMENTAR MARI</t>
  </si>
  <si>
    <t xml:space="preserve">PG. DESP. SAAE </t>
  </si>
  <si>
    <t>PG. COSERN 06/22</t>
  </si>
  <si>
    <t>08.06.22</t>
  </si>
  <si>
    <t>ARIMA CONSULT. ATUARIAL FINANC</t>
  </si>
  <si>
    <t>24.06.22</t>
  </si>
  <si>
    <t>20.06.22</t>
  </si>
  <si>
    <t xml:space="preserve">PAGTO TOP DOWN CONSULTORIA </t>
  </si>
  <si>
    <t xml:space="preserve"> PAGTO ALUGUEL 06/22 - ELIZAMA BEATRIZ</t>
  </si>
  <si>
    <t xml:space="preserve">PAGTO DAM IRRF 06/22 - COMISSIONADOS </t>
  </si>
  <si>
    <t>PAGAMENTOS JUNHO/22</t>
  </si>
  <si>
    <t>PAGTO PASSAGENS VIAGEM .NTL/FORT/NTL</t>
  </si>
  <si>
    <t>PAGTODIARIA ROSANGELA SEMINARIO FORTALEZA</t>
  </si>
  <si>
    <t>PAGTO DIARIA SOLIGIA SEMINARIO FORTALEZA</t>
  </si>
  <si>
    <t>PG LEMA</t>
  </si>
  <si>
    <t>PAGTO DENTAL MED CENTER REFG. JUN/2022</t>
  </si>
  <si>
    <t>DAM IRRF ARIMA NF2302</t>
  </si>
  <si>
    <t>REPASSE DOS EMPRESTIMO DOS APOSENTADOS</t>
  </si>
  <si>
    <t>DAM IRRF APOSENTADOS</t>
  </si>
  <si>
    <t>DATA</t>
  </si>
  <si>
    <t>CONTAS</t>
  </si>
  <si>
    <t>PG. FOLHA PREV.</t>
  </si>
  <si>
    <t>PG.FOLHA APOSENTADOS E PENSIONISTAS</t>
  </si>
  <si>
    <t>PAGAMENTOS EM FEVEREIRO 2022</t>
  </si>
  <si>
    <t>COSERN(JAN.)</t>
  </si>
  <si>
    <t>TOP DOWN</t>
  </si>
  <si>
    <t>DENTAL MED CENTER (REF. A JAN)</t>
  </si>
  <si>
    <t>FA. BULHÕES</t>
  </si>
  <si>
    <t>CACEX(REF. A JAN.)</t>
  </si>
  <si>
    <t>LEMA(INSC. LIZELIA E CLAUDIA)</t>
  </si>
  <si>
    <t xml:space="preserve">DIÁRIAS APEPP ROSANGELA </t>
  </si>
  <si>
    <t>PAGAMENTOS DE PASSAGENS AEREAS</t>
  </si>
  <si>
    <t xml:space="preserve">LEMA </t>
  </si>
  <si>
    <t>NOTA FISCAL</t>
  </si>
  <si>
    <t>PAGTO REF.EMISSÃO DE CERT. DIGITAL</t>
  </si>
  <si>
    <t>26.05.22</t>
  </si>
  <si>
    <t>PAGTO FL.PAGAMENTO</t>
  </si>
  <si>
    <t>PAGTO COMPLEMENTAR FOLHA - MARI</t>
  </si>
  <si>
    <t>10.05.22</t>
  </si>
  <si>
    <t xml:space="preserve">PAGTO LEMA </t>
  </si>
  <si>
    <t>20.05.22</t>
  </si>
  <si>
    <t>PG MATRIC.CONGR.NAC.ABIPEM-ROSAN</t>
  </si>
  <si>
    <t>PG.MATRIC.CONGR.NAC.ABIPEM-LIZELIA</t>
  </si>
  <si>
    <t>PG.MATRIC.CONGR.NAC.ABIPEM-SOLIGIA</t>
  </si>
  <si>
    <t xml:space="preserve">PG. ARIMA CONSULTURIA ATURIAL </t>
  </si>
  <si>
    <t>25.05.22</t>
  </si>
  <si>
    <t>PAGTO COSERN</t>
  </si>
  <si>
    <t>11.05.22</t>
  </si>
  <si>
    <t>PAGTO DAM REF. FL. PAGTO</t>
  </si>
  <si>
    <t>PAGTO DAM REF. NF. 2212 - ARIMA</t>
  </si>
  <si>
    <t xml:space="preserve">PAGTO SAAE </t>
  </si>
  <si>
    <t>PAGTO COMERCIAL J.A. LTDA</t>
  </si>
  <si>
    <t>05.05.22</t>
  </si>
  <si>
    <t>PAGTO TOP DOWN CONSULTORIA LTDA</t>
  </si>
  <si>
    <t xml:space="preserve">PAGTO ALUGUEL - ELIZAMA BEATRIZ </t>
  </si>
  <si>
    <t>DAM REF. E RETROATIVO APOSENTAD9OS</t>
  </si>
  <si>
    <t>PAGAMENTOS MÊS JULHO22</t>
  </si>
  <si>
    <t>PAGTO RESCISÃO CONTRATO SR. MAXSOM SILVA</t>
  </si>
  <si>
    <t>PG.FAB - ASSESSORIA CONSULT.CONTÁBIL</t>
  </si>
  <si>
    <t>29.06.22</t>
  </si>
  <si>
    <t xml:space="preserve">PAGTO GPS -INSS </t>
  </si>
  <si>
    <t>11.07.22</t>
  </si>
  <si>
    <t xml:space="preserve">TED PAGTO GUIA PEV. </t>
  </si>
  <si>
    <t>PG. FOLHA APOSENTADO JULHO22</t>
  </si>
  <si>
    <t>PG.MATRIC. CURSO CONSELHEIRO</t>
  </si>
  <si>
    <t>BOLETO</t>
  </si>
  <si>
    <t>27.07.22</t>
  </si>
  <si>
    <t>PG. COSERN</t>
  </si>
  <si>
    <t>25.07.22</t>
  </si>
  <si>
    <t>PG. LEMA - MATIAS E LEITÃO CONSULT. LTDA</t>
  </si>
  <si>
    <t>20.07.22</t>
  </si>
  <si>
    <t xml:space="preserve">PG. SAAE </t>
  </si>
  <si>
    <t xml:space="preserve">PG. DAM REF. NF. 2389 - ARIMA </t>
  </si>
  <si>
    <t xml:space="preserve">PG. DENTAL MED. </t>
  </si>
  <si>
    <t>12.07.22</t>
  </si>
  <si>
    <t>22.07.2022</t>
  </si>
  <si>
    <t>TED. PAGTO REAJUSTE DOS APOSENTADOS JUL22</t>
  </si>
  <si>
    <t>28.07.2022</t>
  </si>
  <si>
    <t>DAM IRRF. APOSENTADOS JUL/2022</t>
  </si>
  <si>
    <t>PAGAMENTOS AGOSTO/22</t>
  </si>
  <si>
    <t>01.08.22</t>
  </si>
  <si>
    <t>PG.TOP DOWN CONSULTORIA LTDA</t>
  </si>
  <si>
    <t xml:space="preserve">PG.DAM IR PREV. </t>
  </si>
  <si>
    <t xml:space="preserve">PG. F.A. ASSESSORIA </t>
  </si>
  <si>
    <t>29.07.22</t>
  </si>
  <si>
    <t>PG. DIÁRIA CURSO DA LEMA. SR. EDVAN SOUZA</t>
  </si>
  <si>
    <t>PG. DIÁRIA CURSO DA LEMA. SRA. FRANCILENE</t>
  </si>
  <si>
    <t xml:space="preserve">PG. DIÁRIA CURSO LEMA. SRA. MAGNÓLIA </t>
  </si>
  <si>
    <t>PG. CACEX REF. AGO/22</t>
  </si>
  <si>
    <t>10.08.22</t>
  </si>
  <si>
    <t xml:space="preserve">PG. GPS-INSS </t>
  </si>
  <si>
    <t>PG. GUIA PREV. JUL/22</t>
  </si>
  <si>
    <t>PG. TED. FL. PAGTO PREV. AGOSTO/22</t>
  </si>
  <si>
    <t>PG. SAAE AGOSTO/22</t>
  </si>
  <si>
    <t xml:space="preserve">PG. DAM  IR. REF. NF. 2467 - ARIMA </t>
  </si>
  <si>
    <t>PG. DAM   IR. REF. FL. EXTREMOZPREV. AGO/22</t>
  </si>
  <si>
    <t>PG. COSERN AGOSTO/22</t>
  </si>
  <si>
    <t xml:space="preserve">PG. LEMA </t>
  </si>
  <si>
    <t>22.08.22</t>
  </si>
  <si>
    <t xml:space="preserve">PG. ARIMA - CONSULTORIA ATUARIAL </t>
  </si>
  <si>
    <t>25.08.22</t>
  </si>
  <si>
    <t xml:space="preserve">PG. PROXXIMA </t>
  </si>
  <si>
    <t>23.08.22</t>
  </si>
  <si>
    <t xml:space="preserve">PG. TOP DOWN CONSULTORIA LTDA </t>
  </si>
  <si>
    <t>19.08.22</t>
  </si>
  <si>
    <t xml:space="preserve">PG. ALUGUEL  - ELIZAMA BEATRIZ </t>
  </si>
  <si>
    <t>PG. DAM IRRF. PENSIONISTAS. AGO/22</t>
  </si>
  <si>
    <t>PG. DAM IRRF. APOSENTADOS. AGO/22</t>
  </si>
  <si>
    <t>PG. EMPRESTIMOS CONSIGNADOS</t>
  </si>
  <si>
    <t>PAGAMENTOS SETEMBRO/22</t>
  </si>
  <si>
    <t>PG.DENTAL MED CF BOLETO  AGO/22</t>
  </si>
  <si>
    <t>31.08.22</t>
  </si>
  <si>
    <t>PG. F.A. B.ASSESSORIA REF.AGO/22</t>
  </si>
  <si>
    <t>29.08.22</t>
  </si>
  <si>
    <t>PG. INST. TOTUM CF. BOL. PROVA  SR.EDVAN</t>
  </si>
  <si>
    <t>06.09.22</t>
  </si>
  <si>
    <t>PG. APEPP - INSCRIÇÃO SRA. ROSANGELA</t>
  </si>
  <si>
    <t xml:space="preserve">PG. APEPP  - INSCRIÇÃO SRA. SOLIGIA </t>
  </si>
  <si>
    <t>PG. GUIA PREV. REF. AGO/2022</t>
  </si>
  <si>
    <t>PG. ALPES GESTÃO . INSCRIÇÕES CURSO; BOLETO</t>
  </si>
  <si>
    <t>05.09.22</t>
  </si>
  <si>
    <t>PG. LIBERTY VIAGENS. CURSO P/MARI/ EVELLINE290</t>
  </si>
  <si>
    <t>08.09.22</t>
  </si>
  <si>
    <t>09./SET</t>
  </si>
  <si>
    <t>PG.LIBERTY VIAGENS .CURSO P.SOLIGIA/ROSANG</t>
  </si>
  <si>
    <t xml:space="preserve">PG.DESP.DIÁRIAS CURSO B.VIAGEM SRA. SOLIGIA </t>
  </si>
  <si>
    <t>PG. CACEX REF. SET2022</t>
  </si>
  <si>
    <t>09.09.22</t>
  </si>
  <si>
    <t>PG.DESP.DIÁRIAS.CURSO B.VIAGEM ROSANGELA</t>
  </si>
  <si>
    <t>PG. GPS INSS MES AGO/22</t>
  </si>
  <si>
    <t>PG. DESP.DIÁRIAS CURSO. SRA. EVELLINE</t>
  </si>
  <si>
    <t>PG. DESP.DIÁRIAS CURSO. SRA. MARELISE</t>
  </si>
  <si>
    <t>PG.INST.TOTUM. PROVA COMITE SR. EDVAN</t>
  </si>
  <si>
    <t>19.09.22</t>
  </si>
  <si>
    <t>PG. FL.PAGTO EXTREMOZPREV SET/22</t>
  </si>
  <si>
    <t>21.09.22</t>
  </si>
  <si>
    <t>PG.DAM IRRF PREV.SET/22</t>
  </si>
  <si>
    <t>28.09.22</t>
  </si>
  <si>
    <t>PG.TOP DOWN MES SET/22</t>
  </si>
  <si>
    <t>20.09.22</t>
  </si>
  <si>
    <t>PG. DENTAL MED MES SET/22. CF. BOLETO</t>
  </si>
  <si>
    <t>13.09.22</t>
  </si>
  <si>
    <t>PG. PROXXIMA MES SET/22</t>
  </si>
  <si>
    <t>15.09.22</t>
  </si>
  <si>
    <t>PG. COSERN REF. SET/22</t>
  </si>
  <si>
    <t>12.09.22</t>
  </si>
  <si>
    <t>PG. LEMA ECONOMIA. MES SET/22</t>
  </si>
  <si>
    <t>PG. SAAE MES SET/22</t>
  </si>
  <si>
    <t>03.08.22</t>
  </si>
  <si>
    <t xml:space="preserve">PG. DAM ARIMA REF. NF-E 2553 </t>
  </si>
  <si>
    <t>PG. ARIMA REF. MES SET/22</t>
  </si>
  <si>
    <t>26.09.22</t>
  </si>
  <si>
    <t>PG. ELIZAMA BEATRIZ REF. ALUGUEL MES SET/22</t>
  </si>
  <si>
    <t>FL. PAGTO APOSENTADOS/PENSIONISTAS</t>
  </si>
  <si>
    <t>PG. FL. PAGTO COMPL. MARIA LUCIA. MES SET/22</t>
  </si>
  <si>
    <t>PG. TED EMPREST. CONSIG. APOSENT.PENSION. SET/22</t>
  </si>
  <si>
    <t>30.09.22</t>
  </si>
  <si>
    <t>PG. DAM IRRF. PENSIONISTAS. SET/22</t>
  </si>
  <si>
    <t>PG. DAM IRRF.  APOSENTADOS . SET/22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</si>
  <si>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</si>
  <si>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</si>
  <si>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</si>
  <si>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</si>
  <si>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</si>
  <si>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</si>
  <si>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</si>
  <si>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</si>
  <si>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</si>
  <si>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VALOR TX ANUAL:</t>
  </si>
  <si>
    <t>VL UTILIZADO</t>
  </si>
  <si>
    <t>EXTREMOZPREV</t>
  </si>
  <si>
    <t xml:space="preserve"> VALOR </t>
  </si>
  <si>
    <t>PAGAMENTOS OUTUBRO - 2022</t>
  </si>
  <si>
    <t>DESPESAS CONTA - 006</t>
  </si>
  <si>
    <t>PG. F.A. B.ASSESSORIA REF.SET.22</t>
  </si>
  <si>
    <t>29.09.22</t>
  </si>
  <si>
    <t>BOL.0360103933</t>
  </si>
  <si>
    <t>PG. REVAÇÃO CGRPPS - SRA. SOLIGIA M. DE FREITAS</t>
  </si>
  <si>
    <t xml:space="preserve">PG. RENOVAÇÃO CGRPPS - SRA. ROSANGELA </t>
  </si>
  <si>
    <t>BOL.0360103739</t>
  </si>
  <si>
    <t>PG. GUIA PREV. REF. COMPL. PATRONAL AGO.22</t>
  </si>
  <si>
    <t>PG. GPS-INSS - SET/22</t>
  </si>
  <si>
    <t>PG. GUIA PREV. REF. SET/22</t>
  </si>
  <si>
    <t xml:space="preserve">PG. CACEX REF. SET2022 </t>
  </si>
  <si>
    <t>NF. 2500</t>
  </si>
  <si>
    <t>10.10.22</t>
  </si>
  <si>
    <t xml:space="preserve">PG. MULTA REF. DCTF EXERC. 2019 </t>
  </si>
  <si>
    <t>PG. FL.PAGTO EXTREMOZPREV  OUT/22</t>
  </si>
  <si>
    <t>PG. INST. TOTUM - PROVA SRA. FRANCILENE SOUZA</t>
  </si>
  <si>
    <t>BPL.0007701549</t>
  </si>
  <si>
    <t>24.10.22</t>
  </si>
  <si>
    <t>PG. COSERN REF. OUT/22</t>
  </si>
  <si>
    <t>NFS.86846002</t>
  </si>
  <si>
    <t>PG. DENTAL MED MES OUT/22</t>
  </si>
  <si>
    <t>BOL.135530</t>
  </si>
  <si>
    <t>11.10.22</t>
  </si>
  <si>
    <t>PG. ARIMA REF. MES OUT/22</t>
  </si>
  <si>
    <t>NF.2649</t>
  </si>
  <si>
    <t>25.10.22</t>
  </si>
  <si>
    <t>PG. LEMA ECONOMIA. MES OUT/22</t>
  </si>
  <si>
    <t>NFS 10389</t>
  </si>
  <si>
    <t>20.10.22</t>
  </si>
  <si>
    <t>NF. 602581</t>
  </si>
  <si>
    <t>17.10.22</t>
  </si>
  <si>
    <t>PG. PRÓXXIMA REF. OUT/22 - PARC. 02/03</t>
  </si>
  <si>
    <t>PG. DAM-IRRF. FL. PAGTO EXTREMOZPREV.0IT.22</t>
  </si>
  <si>
    <t>PG. SAAE REF. OUT/22</t>
  </si>
  <si>
    <t>FAT.220185514</t>
  </si>
  <si>
    <t>06.10.22</t>
  </si>
  <si>
    <t>PG.DAM IRRF - ARIMA S/NFS. 2648</t>
  </si>
  <si>
    <t>PG.TOP DOWN MES OUT/22</t>
  </si>
  <si>
    <t>NF. 12920</t>
  </si>
  <si>
    <t>PG. ELIZAMA BEATRIZ REF. ALUGUEL MES OUT/22</t>
  </si>
  <si>
    <t>PG. DAM IRRF. PENSIONISTAS. OUT/22</t>
  </si>
  <si>
    <t>PG. DAM IRRF.  APOSENTADOS . OUT/22</t>
  </si>
  <si>
    <t>PG. TED. EMPRESTIMOS REF. OUT/22</t>
  </si>
  <si>
    <t>OUT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</si>
  <si>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</si>
  <si>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PAGAMENTOS NOVEMBRO - 2022</t>
  </si>
  <si>
    <t>PG.ANORPREV - SEMINÁRIO SRA. SOLIGIA FREITAS</t>
  </si>
  <si>
    <t>BOL. 141</t>
  </si>
  <si>
    <t>27.10.2022</t>
  </si>
  <si>
    <t xml:space="preserve">PG.ANORPREV - SEMINÁRIO SRA. ROSANGELA </t>
  </si>
  <si>
    <t>BOL. 148</t>
  </si>
  <si>
    <t>PG.ANORPREV - SEMINÁRIO SRA. NÚBIA DE LIMA</t>
  </si>
  <si>
    <t>BOL.147</t>
  </si>
  <si>
    <t>PG.ANORPREV - SEMINÁRIO SRA. SOLANGE FREITAS</t>
  </si>
  <si>
    <t>BOL.146</t>
  </si>
  <si>
    <t>27.11.2022</t>
  </si>
  <si>
    <t>BOL.142</t>
  </si>
  <si>
    <t>PG.ANORPREV - SEMINÁRIO SR. EDIVAN SOUZA</t>
  </si>
  <si>
    <t>PG.ANORPREV - SEMINÁRIO SRA. CLÁUDIA ALVES</t>
  </si>
  <si>
    <t>BOL.143</t>
  </si>
  <si>
    <t>PG.ANORPREV - SEMINÁRIO SRA. LIZÉLIA MARIA</t>
  </si>
  <si>
    <t>BOL.145</t>
  </si>
  <si>
    <t xml:space="preserve">PG.ANORPREV - SEMINÁRIO SRA. FRANCILENE </t>
  </si>
  <si>
    <t>BOL.144</t>
  </si>
  <si>
    <t>01.11.2022</t>
  </si>
  <si>
    <t>PG. DIÁRIAS -SEMINÁRIO ANORPREV - ROSANGELA</t>
  </si>
  <si>
    <t xml:space="preserve">PG. DIÁRIAS -SEMINÁRIO ANORPREV -  EDIVAN </t>
  </si>
  <si>
    <t xml:space="preserve">PG. DIÁRIAS -SEMINÁRIO ANORPREV -  CLÁUDIA </t>
  </si>
  <si>
    <t>PG. DIÁRIAS -SEMINÁRIO ANORPREV -  NÚBIA</t>
  </si>
  <si>
    <t>PG. DIÁRIAS -SEMINÁRIO ANORPREV -  FRANCILENE</t>
  </si>
  <si>
    <t>PG. F.A. BULHÕES, REF. OUT/22</t>
  </si>
  <si>
    <t>NFS. 723</t>
  </si>
  <si>
    <t>31.10.2022</t>
  </si>
  <si>
    <t xml:space="preserve">PG. DIÁRIAS - SEMINÁRIO ANORPREV - SOLIGIA </t>
  </si>
  <si>
    <t>PG. DIÁRIAS - SEMINÁRIO ANORPREV - SOLANGE</t>
  </si>
  <si>
    <t>PG. DIÁRIAS - SEMINÁRIO ANORPREV - LIZÉLIA</t>
  </si>
  <si>
    <t>PG. GRCP EXTREMOZPREV. OUT/22</t>
  </si>
  <si>
    <t>10.11.2022</t>
  </si>
  <si>
    <t>PG. CACEX REF. OUT/22</t>
  </si>
  <si>
    <t>NFS-e 2529</t>
  </si>
  <si>
    <t>PAGTOS</t>
  </si>
  <si>
    <t>PG. RECEITA FEDERAL REF. DAS-INSS PREV. Out/22</t>
  </si>
  <si>
    <t>PG. FL.PAGTO NOV/22 - 1 PARCELA 13 SAL. E.PREV</t>
  </si>
  <si>
    <t>24.11.2022</t>
  </si>
  <si>
    <t>PG. DENTALMED. REF NOV/22</t>
  </si>
  <si>
    <t>BOL.188722</t>
  </si>
  <si>
    <t>25.11.2022</t>
  </si>
  <si>
    <t>PG. LEMA ECONOMIA &amp; FINANÇAS REF. NOV/22</t>
  </si>
  <si>
    <t>NFS-e.10609</t>
  </si>
  <si>
    <t>21.11.2022</t>
  </si>
  <si>
    <t>PG.ARIMA CONSULTORIA REF. NOV/22</t>
  </si>
  <si>
    <t>NFS-e. 2719</t>
  </si>
  <si>
    <t>PG. COSERN REF NOV/22</t>
  </si>
  <si>
    <t>NF. 088457468</t>
  </si>
  <si>
    <t>09.11.2022</t>
  </si>
  <si>
    <t>PG. DAM - IRRF S/NF. 2719</t>
  </si>
  <si>
    <t>28.11.2022</t>
  </si>
  <si>
    <t>PG. S.A.A.E - REF NOV/22</t>
  </si>
  <si>
    <t>FAT. 220205117</t>
  </si>
  <si>
    <t>03.11.2022</t>
  </si>
  <si>
    <t>PG. DAM. IRRF S/FL. PAGTO NOV/22 -E. PREV</t>
  </si>
  <si>
    <t>PG. TOP DOWN CONSULTORIA -REF. NOV/22</t>
  </si>
  <si>
    <t>NFS-e 13090</t>
  </si>
  <si>
    <t>29.11.2022</t>
  </si>
  <si>
    <t>PG. ALUGUEL NOV/22 - SRA. ELIZAMA BEATIZ</t>
  </si>
  <si>
    <t>PG. FL./ 13 SAL. APOSENT/PENSIONISTAS - NOV/22</t>
  </si>
  <si>
    <t>24.11</t>
  </si>
  <si>
    <t>PG. REF. REAJ. APOSENT. CF.LEI M. 1.069/20-NOV/22</t>
  </si>
  <si>
    <t>30.11</t>
  </si>
  <si>
    <t>PG. DAM - IRRF S/ FL. REAJUSTES APOSENT. NOV/22</t>
  </si>
  <si>
    <t>PG. DAM-IRRF S/FL. PAGTO PENSIONISTA NOV/22</t>
  </si>
  <si>
    <t>PG. DAM-IRRF S/FL. PAGTO REAJ. APOSENT. NOV/22</t>
  </si>
  <si>
    <t>NOV</t>
  </si>
  <si>
    <t>LEMA</t>
  </si>
  <si>
    <t xml:space="preserve">SEMINÁRIO APEPP ROSANGELA </t>
  </si>
  <si>
    <t>SEMINÁRIO APEPP SOLIGIA</t>
  </si>
  <si>
    <t>PAGAMENTOS MÊS DE JANEIRO/22</t>
  </si>
  <si>
    <t>PAGAMENTO CONTA 005</t>
  </si>
  <si>
    <t>MARÇO</t>
  </si>
  <si>
    <t>ABRIL</t>
  </si>
  <si>
    <t>MAIO</t>
  </si>
  <si>
    <t>JUNHO</t>
  </si>
  <si>
    <t>JULHO</t>
  </si>
  <si>
    <t>AGOSTO</t>
  </si>
  <si>
    <t>ACUMULADO</t>
  </si>
  <si>
    <t xml:space="preserve">SUPERAVIT/DEFICIT - MENSAL </t>
  </si>
  <si>
    <t>DEMONSTRATIVO</t>
  </si>
  <si>
    <t xml:space="preserve">SALDO </t>
  </si>
  <si>
    <t>SUPEAVIT/DEFICIT - MENSAL</t>
  </si>
  <si>
    <t>SUPERAVIT/DEFICIT - MENSAL</t>
  </si>
  <si>
    <t xml:space="preserve">DEMONSTRATIVO </t>
  </si>
  <si>
    <t>TED BRADESCO EMPRÉST.CONSIGNADO</t>
  </si>
  <si>
    <t>DEMOSNTRATIVO</t>
  </si>
  <si>
    <t>PAGAMENTOS DEZEMBRO - 2022</t>
  </si>
  <si>
    <t>NFS-e 739</t>
  </si>
  <si>
    <t>01.12.2022</t>
  </si>
  <si>
    <t>PG. F.A. BULHÕES, REF. nov/22</t>
  </si>
  <si>
    <t>DOC/TED INTERNET</t>
  </si>
  <si>
    <t>PG. FL. SALARIO E FL. 13 SAL. DEZ/22 - EXTREM.PREV</t>
  </si>
  <si>
    <t>13.12.2022</t>
  </si>
  <si>
    <t>PG. DAS-INSS - EXTREMOZPREV. DEZ/22</t>
  </si>
  <si>
    <t>20.12.2022</t>
  </si>
  <si>
    <t>PG. CACEX REF. NOV/22</t>
  </si>
  <si>
    <t>NFS-e-2557</t>
  </si>
  <si>
    <t>09.12,2022</t>
  </si>
  <si>
    <t>PG. GRCP EXTREMOZPREV.REF. DÉCIMO NOV/22</t>
  </si>
  <si>
    <t>15.12.2022</t>
  </si>
  <si>
    <t>PG. GRCP EXTREMOZPREV.REF.  NOV/22</t>
  </si>
  <si>
    <t>NF.220224354</t>
  </si>
  <si>
    <t>05.12.2022</t>
  </si>
  <si>
    <t>26.12.2022</t>
  </si>
  <si>
    <t xml:space="preserve">MANUT. CTA </t>
  </si>
  <si>
    <t>PG. S.A.A.E - REF. DEZ/22</t>
  </si>
  <si>
    <t xml:space="preserve">PG. DAM. IRRF S/NF. 2786 - ARIMA </t>
  </si>
  <si>
    <t>23.12.2022</t>
  </si>
  <si>
    <t>PG. DAM - IRRF S/FL. PAGTO EXTR.PREV</t>
  </si>
  <si>
    <t xml:space="preserve">PG. DAM - IRRF S/FL. PAGTO DECIMO PREV. </t>
  </si>
  <si>
    <t>PG. COSERN REF. DEZ/22</t>
  </si>
  <si>
    <t>NF. 520453005</t>
  </si>
  <si>
    <t>09.12.2022</t>
  </si>
  <si>
    <t>PG. ARIMA REF. DEZ/22</t>
  </si>
  <si>
    <t>NFS-e2786</t>
  </si>
  <si>
    <t>16.12.2022</t>
  </si>
  <si>
    <t>PG. DENTALMED. REF. DEZ/22</t>
  </si>
  <si>
    <t>BOL.198973</t>
  </si>
  <si>
    <t>PG. LEMA ECONOMIA &amp; FINANÇAS REF. DEZ/22</t>
  </si>
  <si>
    <t>NFS-e10822</t>
  </si>
  <si>
    <t>12.12.2022</t>
  </si>
  <si>
    <t>PG. ELIZAMA BEATRIZ, REF. ALUGUEL DEZ/22</t>
  </si>
  <si>
    <t xml:space="preserve">PG. . CONTRATO HONORÁRIOS 1- SEDE PREV. </t>
  </si>
  <si>
    <t>BOL.8204258105</t>
  </si>
  <si>
    <t xml:space="preserve">PG. . CONTRATO HONORÁRIOS 2- SEDE PREV. </t>
  </si>
  <si>
    <t>BOL.8204318654</t>
  </si>
  <si>
    <t>28.12.2022</t>
  </si>
  <si>
    <t>PG. F. A. BULHÕES REF. DEZ/22</t>
  </si>
  <si>
    <t>NFS-e756</t>
  </si>
  <si>
    <t>PG. SAL. E DÉCIMO - PENSIONISTAS DEZ/22</t>
  </si>
  <si>
    <t>PG. SALARIO E DÉCIMO - APOSENTADOS DEZ/22</t>
  </si>
  <si>
    <t>14.12.2022</t>
  </si>
  <si>
    <t>MANUT CTA</t>
  </si>
  <si>
    <t xml:space="preserve">PG. DAM - IRRF S/FL. DÉCIMO APOSENTADOS </t>
  </si>
  <si>
    <t>PG. DAM - IRRF S/FL. PAGTO APOSENTADOS DEZ/22</t>
  </si>
  <si>
    <t>PG. DAM-IRRF S/FL. PAGTO PENSIONISTAS DEZ/22</t>
  </si>
  <si>
    <t>PG. DAM - IRRF S/FL. PAGTO DÉC. PENSIONIOSTAS</t>
  </si>
  <si>
    <t>PG. TED. EMPREST. CONSIGNADOS DEZ/22</t>
  </si>
  <si>
    <t>PG. TED. EMPREST. CONSIGNADOS REF. NOV/22</t>
  </si>
  <si>
    <t>06.12</t>
  </si>
  <si>
    <t>14.12</t>
  </si>
  <si>
    <t>15.12</t>
  </si>
  <si>
    <t>26.12</t>
  </si>
  <si>
    <t>28.12</t>
  </si>
  <si>
    <t>DEZ</t>
  </si>
  <si>
    <t>VR. UTIL.</t>
  </si>
  <si>
    <t>PAGAMENTOS - CTA 005</t>
  </si>
  <si>
    <t>VR. UTILILIZADO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</si>
</sst>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d/m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333333"/>
      <name val="Segoe UI"/>
      <family val="2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333333"/>
      <name val="Segoe UI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4">
    <xf numFmtId="0" fontId="0" fillId="0" borderId="0" xfId="0"/>
    <xf numFmtId="44" fontId="0" fillId="0" borderId="0" xfId="1" applyFont="1"/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2" xfId="1" applyFont="1" applyBorder="1"/>
    <xf numFmtId="14" fontId="2" fillId="0" borderId="2" xfId="0" applyNumberFormat="1" applyFont="1" applyBorder="1" applyAlignment="1">
      <alignment horizontal="center"/>
    </xf>
    <xf numFmtId="14" fontId="0" fillId="4" borderId="6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164" fontId="1" fillId="4" borderId="6" xfId="1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3" fillId="4" borderId="4" xfId="1" applyNumberFormat="1" applyFont="1" applyFill="1" applyBorder="1" applyAlignment="1">
      <alignment horizontal="center"/>
    </xf>
    <xf numFmtId="0" fontId="2" fillId="0" borderId="2" xfId="0" applyFont="1" applyBorder="1"/>
    <xf numFmtId="44" fontId="2" fillId="0" borderId="2" xfId="1" applyFont="1" applyBorder="1"/>
    <xf numFmtId="0" fontId="2" fillId="0" borderId="2" xfId="0" applyFont="1" applyBorder="1" applyAlignment="1">
      <alignment horizontal="center"/>
    </xf>
    <xf numFmtId="0" fontId="0" fillId="4" borderId="0" xfId="0" applyFill="1"/>
    <xf numFmtId="14" fontId="0" fillId="4" borderId="0" xfId="0" applyNumberForma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 applyAlignment="1">
      <alignment horizontal="center"/>
    </xf>
    <xf numFmtId="44" fontId="0" fillId="4" borderId="0" xfId="1" applyFont="1" applyFill="1" applyAlignment="1">
      <alignment horizontal="center"/>
    </xf>
    <xf numFmtId="0" fontId="0" fillId="0" borderId="2" xfId="0" applyBorder="1" applyAlignment="1">
      <alignment horizontal="center"/>
    </xf>
    <xf numFmtId="16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7" fillId="0" borderId="2" xfId="1" applyFont="1" applyBorder="1"/>
    <xf numFmtId="164" fontId="4" fillId="6" borderId="2" xfId="1" applyNumberFormat="1" applyFont="1" applyFill="1" applyBorder="1"/>
    <xf numFmtId="4" fontId="6" fillId="4" borderId="0" xfId="0" applyNumberFormat="1" applyFont="1" applyFill="1"/>
    <xf numFmtId="44" fontId="8" fillId="6" borderId="2" xfId="1" applyFont="1" applyFill="1" applyBorder="1" applyAlignment="1">
      <alignment horizontal="center"/>
    </xf>
    <xf numFmtId="44" fontId="9" fillId="0" borderId="2" xfId="1" applyFont="1" applyBorder="1"/>
    <xf numFmtId="44" fontId="0" fillId="4" borderId="0" xfId="0" applyNumberFormat="1" applyFill="1"/>
    <xf numFmtId="0" fontId="10" fillId="0" borderId="0" xfId="0" applyFont="1"/>
    <xf numFmtId="0" fontId="0" fillId="8" borderId="0" xfId="0" applyFill="1"/>
    <xf numFmtId="8" fontId="0" fillId="8" borderId="0" xfId="0" applyNumberFormat="1" applyFill="1"/>
    <xf numFmtId="16" fontId="0" fillId="0" borderId="2" xfId="0" applyNumberFormat="1" applyFont="1" applyBorder="1" applyAlignment="1">
      <alignment horizontal="center"/>
    </xf>
    <xf numFmtId="0" fontId="0" fillId="4" borderId="0" xfId="0" applyFont="1" applyFill="1" applyAlignment="1">
      <alignment horizontal="center"/>
    </xf>
    <xf numFmtId="164" fontId="0" fillId="4" borderId="6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4" borderId="4" xfId="1" applyNumberFormat="1" applyFont="1" applyFill="1" applyBorder="1" applyAlignment="1">
      <alignment horizontal="center"/>
    </xf>
    <xf numFmtId="164" fontId="2" fillId="6" borderId="2" xfId="1" applyNumberFormat="1" applyFont="1" applyFill="1" applyBorder="1"/>
    <xf numFmtId="0" fontId="0" fillId="0" borderId="2" xfId="0" applyFont="1" applyBorder="1" applyAlignment="1">
      <alignment horizontal="left"/>
    </xf>
    <xf numFmtId="44" fontId="0" fillId="0" borderId="2" xfId="1" applyFont="1" applyFill="1" applyBorder="1" applyAlignment="1">
      <alignment horizontal="center"/>
    </xf>
    <xf numFmtId="44" fontId="2" fillId="6" borderId="2" xfId="1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0" fillId="4" borderId="6" xfId="0" applyFont="1" applyFill="1" applyBorder="1" applyAlignment="1">
      <alignment horizontal="left" wrapText="1"/>
    </xf>
    <xf numFmtId="44" fontId="12" fillId="0" borderId="2" xfId="1" applyFont="1" applyBorder="1" applyAlignment="1">
      <alignment horizontal="center"/>
    </xf>
    <xf numFmtId="164" fontId="3" fillId="4" borderId="2" xfId="1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14" fontId="14" fillId="1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44" fontId="7" fillId="0" borderId="2" xfId="1" applyFont="1" applyBorder="1" applyAlignment="1">
      <alignment horizontal="center"/>
    </xf>
    <xf numFmtId="14" fontId="7" fillId="0" borderId="2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 wrapText="1"/>
    </xf>
    <xf numFmtId="44" fontId="7" fillId="10" borderId="6" xfId="1" applyFont="1" applyFill="1" applyBorder="1" applyAlignment="1">
      <alignment horizontal="center"/>
    </xf>
    <xf numFmtId="14" fontId="14" fillId="0" borderId="2" xfId="0" applyNumberFormat="1" applyFont="1" applyBorder="1" applyAlignment="1">
      <alignment horizontal="center"/>
    </xf>
    <xf numFmtId="0" fontId="14" fillId="0" borderId="2" xfId="0" applyFont="1" applyBorder="1"/>
    <xf numFmtId="44" fontId="14" fillId="0" borderId="2" xfId="1" applyFont="1" applyBorder="1"/>
    <xf numFmtId="0" fontId="0" fillId="0" borderId="2" xfId="0" applyFont="1" applyBorder="1" applyAlignment="1">
      <alignment horizontal="center" wrapText="1"/>
    </xf>
    <xf numFmtId="14" fontId="0" fillId="4" borderId="6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0" fillId="4" borderId="6" xfId="0" applyFont="1" applyFill="1" applyBorder="1" applyAlignment="1">
      <alignment horizontal="center" wrapText="1"/>
    </xf>
    <xf numFmtId="164" fontId="1" fillId="4" borderId="6" xfId="2" applyNumberFormat="1" applyFont="1" applyFill="1" applyBorder="1" applyAlignment="1">
      <alignment horizontal="center"/>
    </xf>
    <xf numFmtId="44" fontId="7" fillId="0" borderId="2" xfId="2" applyFont="1" applyBorder="1"/>
    <xf numFmtId="164" fontId="4" fillId="6" borderId="2" xfId="2" applyNumberFormat="1" applyFont="1" applyFill="1" applyBorder="1"/>
    <xf numFmtId="0" fontId="2" fillId="0" borderId="2" xfId="0" applyFont="1" applyBorder="1"/>
    <xf numFmtId="44" fontId="2" fillId="0" borderId="2" xfId="2" applyFont="1" applyBorder="1"/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4" fontId="2" fillId="2" borderId="2" xfId="2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44" fontId="0" fillId="0" borderId="2" xfId="2" applyFont="1" applyBorder="1" applyAlignment="1">
      <alignment horizontal="center"/>
    </xf>
    <xf numFmtId="0" fontId="0" fillId="0" borderId="2" xfId="0" applyBorder="1" applyAlignment="1">
      <alignment horizontal="center"/>
    </xf>
    <xf numFmtId="16" fontId="0" fillId="0" borderId="2" xfId="0" applyNumberFormat="1" applyBorder="1" applyAlignment="1">
      <alignment horizontal="center"/>
    </xf>
    <xf numFmtId="44" fontId="8" fillId="6" borderId="2" xfId="2" applyFont="1" applyFill="1" applyBorder="1" applyAlignment="1">
      <alignment horizontal="center"/>
    </xf>
    <xf numFmtId="0" fontId="10" fillId="0" borderId="0" xfId="0" applyFont="1"/>
    <xf numFmtId="44" fontId="11" fillId="0" borderId="2" xfId="2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4" fontId="0" fillId="4" borderId="6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1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5" fillId="4" borderId="6" xfId="0" applyFont="1" applyFill="1" applyBorder="1" applyAlignment="1">
      <alignment horizontal="left" wrapText="1"/>
    </xf>
    <xf numFmtId="44" fontId="7" fillId="0" borderId="6" xfId="1" applyFont="1" applyBorder="1"/>
    <xf numFmtId="0" fontId="0" fillId="0" borderId="0" xfId="0" applyFill="1" applyBorder="1" applyAlignment="1">
      <alignment horizontal="left"/>
    </xf>
    <xf numFmtId="16" fontId="0" fillId="0" borderId="0" xfId="0" applyNumberFormat="1" applyAlignment="1">
      <alignment horizontal="center"/>
    </xf>
    <xf numFmtId="0" fontId="10" fillId="0" borderId="2" xfId="0" applyFont="1" applyBorder="1"/>
    <xf numFmtId="44" fontId="11" fillId="0" borderId="2" xfId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Border="1"/>
    <xf numFmtId="0" fontId="2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left"/>
    </xf>
    <xf numFmtId="164" fontId="1" fillId="4" borderId="2" xfId="1" applyNumberFormat="1" applyFont="1" applyFill="1" applyBorder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0" fontId="19" fillId="0" borderId="2" xfId="0" applyFont="1" applyBorder="1"/>
    <xf numFmtId="44" fontId="2" fillId="0" borderId="2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/>
    <xf numFmtId="44" fontId="8" fillId="0" borderId="2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14" fontId="2" fillId="4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left"/>
    </xf>
    <xf numFmtId="164" fontId="2" fillId="4" borderId="2" xfId="1" applyNumberFormat="1" applyFont="1" applyFill="1" applyBorder="1" applyAlignment="1">
      <alignment horizontal="center"/>
    </xf>
    <xf numFmtId="0" fontId="20" fillId="4" borderId="6" xfId="0" applyFont="1" applyFill="1" applyBorder="1" applyAlignment="1">
      <alignment horizontal="left" wrapText="1"/>
    </xf>
    <xf numFmtId="0" fontId="2" fillId="4" borderId="6" xfId="0" applyFont="1" applyFill="1" applyBorder="1" applyAlignment="1">
      <alignment horizontal="center" wrapText="1"/>
    </xf>
    <xf numFmtId="44" fontId="14" fillId="0" borderId="6" xfId="1" applyFont="1" applyBorder="1"/>
    <xf numFmtId="0" fontId="2" fillId="0" borderId="2" xfId="0" applyFont="1" applyBorder="1" applyAlignment="1">
      <alignment horizontal="left" wrapText="1"/>
    </xf>
    <xf numFmtId="164" fontId="2" fillId="4" borderId="6" xfId="1" applyNumberFormat="1" applyFont="1" applyFill="1" applyBorder="1" applyAlignment="1">
      <alignment horizontal="center"/>
    </xf>
    <xf numFmtId="44" fontId="2" fillId="6" borderId="2" xfId="1" applyFont="1" applyFill="1" applyBorder="1"/>
    <xf numFmtId="0" fontId="21" fillId="0" borderId="2" xfId="0" applyFont="1" applyBorder="1"/>
    <xf numFmtId="44" fontId="2" fillId="0" borderId="2" xfId="0" applyNumberFormat="1" applyFont="1" applyBorder="1"/>
    <xf numFmtId="44" fontId="2" fillId="14" borderId="2" xfId="0" applyNumberFormat="1" applyFont="1" applyFill="1" applyBorder="1"/>
    <xf numFmtId="0" fontId="14" fillId="0" borderId="3" xfId="0" applyFont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20" fillId="0" borderId="2" xfId="0" applyFont="1" applyBorder="1"/>
    <xf numFmtId="14" fontId="14" fillId="9" borderId="0" xfId="0" applyNumberFormat="1" applyFont="1" applyFill="1" applyAlignment="1">
      <alignment horizontal="center"/>
    </xf>
    <xf numFmtId="44" fontId="14" fillId="9" borderId="0" xfId="0" applyNumberFormat="1" applyFont="1" applyFill="1" applyAlignment="1">
      <alignment horizontal="center"/>
    </xf>
    <xf numFmtId="16" fontId="14" fillId="0" borderId="2" xfId="0" applyNumberFormat="1" applyFont="1" applyBorder="1" applyAlignment="1">
      <alignment horizontal="center"/>
    </xf>
    <xf numFmtId="16" fontId="14" fillId="0" borderId="3" xfId="0" applyNumberFormat="1" applyFont="1" applyBorder="1" applyAlignment="1">
      <alignment horizontal="center"/>
    </xf>
    <xf numFmtId="44" fontId="14" fillId="0" borderId="3" xfId="0" applyNumberFormat="1" applyFont="1" applyBorder="1" applyAlignment="1">
      <alignment horizontal="center"/>
    </xf>
    <xf numFmtId="16" fontId="14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14" fontId="14" fillId="0" borderId="7" xfId="0" applyNumberFormat="1" applyFont="1" applyBorder="1" applyAlignment="1">
      <alignment horizontal="center"/>
    </xf>
    <xf numFmtId="44" fontId="14" fillId="0" borderId="7" xfId="0" applyNumberFormat="1" applyFont="1" applyBorder="1" applyAlignment="1">
      <alignment horizontal="center"/>
    </xf>
    <xf numFmtId="16" fontId="14" fillId="0" borderId="7" xfId="0" applyNumberFormat="1" applyFont="1" applyBorder="1" applyAlignment="1">
      <alignment horizontal="center"/>
    </xf>
    <xf numFmtId="44" fontId="8" fillId="0" borderId="7" xfId="0" applyNumberFormat="1" applyFont="1" applyBorder="1" applyAlignment="1">
      <alignment horizontal="center"/>
    </xf>
    <xf numFmtId="44" fontId="14" fillId="0" borderId="7" xfId="0" applyNumberFormat="1" applyFont="1" applyBorder="1"/>
    <xf numFmtId="0" fontId="14" fillId="15" borderId="4" xfId="0" applyFont="1" applyFill="1" applyBorder="1" applyAlignment="1">
      <alignment horizontal="center"/>
    </xf>
    <xf numFmtId="44" fontId="14" fillId="16" borderId="7" xfId="0" applyNumberFormat="1" applyFont="1" applyFill="1" applyBorder="1"/>
    <xf numFmtId="0" fontId="15" fillId="10" borderId="0" xfId="0" applyFont="1" applyFill="1" applyAlignment="1"/>
    <xf numFmtId="0" fontId="14" fillId="15" borderId="4" xfId="0" applyFont="1" applyFill="1" applyBorder="1" applyAlignment="1"/>
    <xf numFmtId="0" fontId="14" fillId="15" borderId="5" xfId="0" applyFont="1" applyFill="1" applyBorder="1" applyAlignment="1"/>
    <xf numFmtId="0" fontId="14" fillId="15" borderId="3" xfId="0" applyFont="1" applyFill="1" applyBorder="1" applyAlignment="1"/>
    <xf numFmtId="0" fontId="2" fillId="7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5" fontId="2" fillId="4" borderId="6" xfId="0" applyNumberFormat="1" applyFont="1" applyFill="1" applyBorder="1" applyAlignment="1">
      <alignment horizontal="center"/>
    </xf>
    <xf numFmtId="0" fontId="8" fillId="4" borderId="2" xfId="0" applyFont="1" applyFill="1" applyBorder="1"/>
    <xf numFmtId="44" fontId="8" fillId="4" borderId="2" xfId="0" applyNumberFormat="1" applyFont="1" applyFill="1" applyBorder="1"/>
    <xf numFmtId="14" fontId="14" fillId="9" borderId="2" xfId="0" applyNumberFormat="1" applyFont="1" applyFill="1" applyBorder="1" applyAlignment="1">
      <alignment horizontal="center"/>
    </xf>
    <xf numFmtId="44" fontId="14" fillId="9" borderId="2" xfId="0" applyNumberFormat="1" applyFont="1" applyFill="1" applyBorder="1" applyAlignment="1">
      <alignment horizontal="center"/>
    </xf>
    <xf numFmtId="0" fontId="14" fillId="12" borderId="4" xfId="0" applyFont="1" applyFill="1" applyBorder="1" applyAlignment="1"/>
    <xf numFmtId="16" fontId="14" fillId="7" borderId="6" xfId="0" applyNumberFormat="1" applyFont="1" applyFill="1" applyBorder="1" applyAlignment="1">
      <alignment horizontal="center"/>
    </xf>
    <xf numFmtId="16" fontId="2" fillId="4" borderId="2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165" fontId="2" fillId="7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0" applyNumberFormat="1"/>
    <xf numFmtId="0" fontId="0" fillId="0" borderId="2" xfId="0" applyBorder="1" applyAlignment="1"/>
    <xf numFmtId="14" fontId="0" fillId="0" borderId="2" xfId="0" applyNumberFormat="1" applyBorder="1"/>
    <xf numFmtId="3" fontId="0" fillId="0" borderId="2" xfId="0" applyNumberFormat="1" applyBorder="1"/>
    <xf numFmtId="164" fontId="0" fillId="0" borderId="2" xfId="0" applyNumberFormat="1" applyBorder="1"/>
    <xf numFmtId="164" fontId="2" fillId="0" borderId="2" xfId="0" applyNumberFormat="1" applyFont="1" applyBorder="1"/>
    <xf numFmtId="0" fontId="0" fillId="0" borderId="2" xfId="0" applyBorder="1" applyAlignment="1">
      <alignment wrapText="1"/>
    </xf>
    <xf numFmtId="8" fontId="2" fillId="0" borderId="2" xfId="0" applyNumberFormat="1" applyFont="1" applyBorder="1"/>
    <xf numFmtId="44" fontId="13" fillId="7" borderId="2" xfId="1" applyFont="1" applyFill="1" applyBorder="1"/>
    <xf numFmtId="44" fontId="13" fillId="7" borderId="2" xfId="0" applyNumberFormat="1" applyFont="1" applyFill="1" applyBorder="1"/>
    <xf numFmtId="0" fontId="2" fillId="4" borderId="2" xfId="0" applyFont="1" applyFill="1" applyBorder="1"/>
    <xf numFmtId="44" fontId="2" fillId="4" borderId="2" xfId="0" applyNumberFormat="1" applyFont="1" applyFill="1" applyBorder="1"/>
    <xf numFmtId="44" fontId="8" fillId="14" borderId="2" xfId="0" applyNumberFormat="1" applyFont="1" applyFill="1" applyBorder="1"/>
    <xf numFmtId="44" fontId="14" fillId="12" borderId="7" xfId="0" applyNumberFormat="1" applyFont="1" applyFill="1" applyBorder="1"/>
    <xf numFmtId="0" fontId="20" fillId="4" borderId="2" xfId="0" applyFont="1" applyFill="1" applyBorder="1"/>
    <xf numFmtId="44" fontId="2" fillId="4" borderId="2" xfId="1" applyFont="1" applyFill="1" applyBorder="1"/>
    <xf numFmtId="164" fontId="3" fillId="4" borderId="2" xfId="2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44" fontId="16" fillId="7" borderId="2" xfId="1" applyFont="1" applyFill="1" applyBorder="1"/>
    <xf numFmtId="0" fontId="11" fillId="12" borderId="2" xfId="0" applyFont="1" applyFill="1" applyBorder="1" applyAlignment="1">
      <alignment horizontal="center"/>
    </xf>
    <xf numFmtId="14" fontId="11" fillId="12" borderId="2" xfId="0" applyNumberFormat="1" applyFont="1" applyFill="1" applyBorder="1" applyAlignment="1">
      <alignment horizontal="center"/>
    </xf>
    <xf numFmtId="44" fontId="11" fillId="12" borderId="2" xfId="1" applyFont="1" applyFill="1" applyBorder="1" applyAlignment="1">
      <alignment horizontal="center"/>
    </xf>
    <xf numFmtId="0" fontId="8" fillId="1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7" fillId="10" borderId="6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44" fontId="2" fillId="14" borderId="2" xfId="1" applyFont="1" applyFill="1" applyBorder="1"/>
    <xf numFmtId="44" fontId="2" fillId="14" borderId="2" xfId="2" applyFont="1" applyFill="1" applyBorder="1"/>
    <xf numFmtId="44" fontId="2" fillId="0" borderId="0" xfId="0" applyNumberFormat="1" applyFont="1"/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0" fillId="0" borderId="0" xfId="0" applyFont="1" applyBorder="1"/>
    <xf numFmtId="44" fontId="2" fillId="0" borderId="0" xfId="1" applyFont="1" applyBorder="1"/>
    <xf numFmtId="44" fontId="13" fillId="4" borderId="2" xfId="0" applyNumberFormat="1" applyFont="1" applyFill="1" applyBorder="1"/>
    <xf numFmtId="165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 wrapText="1"/>
    </xf>
    <xf numFmtId="14" fontId="2" fillId="4" borderId="2" xfId="0" applyNumberFormat="1" applyFont="1" applyFill="1" applyBorder="1" applyAlignment="1">
      <alignment horizontal="center"/>
    </xf>
    <xf numFmtId="165" fontId="2" fillId="7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44" fontId="2" fillId="4" borderId="2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44" fontId="2" fillId="7" borderId="2" xfId="0" applyNumberFormat="1" applyFont="1" applyFill="1" applyBorder="1"/>
    <xf numFmtId="8" fontId="2" fillId="7" borderId="2" xfId="0" applyNumberFormat="1" applyFont="1" applyFill="1" applyBorder="1"/>
    <xf numFmtId="0" fontId="14" fillId="13" borderId="4" xfId="0" applyFont="1" applyFill="1" applyBorder="1" applyAlignment="1">
      <alignment horizontal="center"/>
    </xf>
    <xf numFmtId="0" fontId="14" fillId="13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11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2" fillId="9" borderId="0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44" fontId="14" fillId="0" borderId="1" xfId="0" applyNumberFormat="1" applyFont="1" applyBorder="1"/>
    <xf numFmtId="0" fontId="0" fillId="0" borderId="0" xfId="0" applyBorder="1"/>
    <xf numFmtId="0" fontId="2" fillId="0" borderId="0" xfId="0" applyFont="1" applyBorder="1"/>
    <xf numFmtId="44" fontId="13" fillId="4" borderId="0" xfId="0" applyNumberFormat="1" applyFont="1" applyFill="1" applyBorder="1"/>
    <xf numFmtId="0" fontId="8" fillId="4" borderId="2" xfId="0" applyFont="1" applyFill="1" applyBorder="1" applyAlignment="1">
      <alignment horizontal="center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466725</xdr:colOff>
      <xdr:row>2</xdr:row>
      <xdr:rowOff>9525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66770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7"/>
  <sheetViews>
    <sheetView topLeftCell="A7" workbookViewId="0">
      <selection activeCell="E19" sqref="E19"/>
    </sheetView>
  </sheetViews>
  <sheetFormatPr defaultRowHeight="15" x14ac:dyDescent="0.25"/>
  <cols>
    <col min="1" max="1" width="16.5703125" customWidth="1"/>
    <col min="2" max="2" width="37.42578125" customWidth="1"/>
    <col min="3" max="3" width="15.7109375" customWidth="1"/>
    <col min="4" max="4" width="16.7109375" customWidth="1"/>
    <col min="5" max="5" width="17.7109375" customWidth="1"/>
    <col min="6" max="6" width="5.140625" style="20" customWidth="1"/>
    <col min="7" max="7" width="12.7109375" hidden="1" customWidth="1"/>
    <col min="9" max="9" width="15.42578125" customWidth="1"/>
    <col min="10" max="10" width="17" customWidth="1"/>
  </cols>
  <sheetData>
    <row r="2" spans="2:10" x14ac:dyDescent="0.25">
      <c r="B2" s="172"/>
      <c r="C2" s="110" t="s">
        <v>363</v>
      </c>
      <c r="D2" s="167"/>
      <c r="E2" s="167"/>
    </row>
    <row r="5" spans="2:10" x14ac:dyDescent="0.25">
      <c r="B5" s="165" t="s">
        <v>0</v>
      </c>
      <c r="I5" s="213" t="s">
        <v>22</v>
      </c>
      <c r="J5" s="214"/>
    </row>
    <row r="6" spans="2:10" x14ac:dyDescent="0.25">
      <c r="B6" s="105" t="s">
        <v>2</v>
      </c>
      <c r="C6" s="105" t="s">
        <v>3</v>
      </c>
      <c r="D6" s="105" t="s">
        <v>4</v>
      </c>
      <c r="E6" s="105" t="s">
        <v>245</v>
      </c>
      <c r="I6" s="69" t="s">
        <v>5</v>
      </c>
      <c r="J6" s="70">
        <v>68616.42</v>
      </c>
    </row>
    <row r="7" spans="2:10" x14ac:dyDescent="0.25">
      <c r="B7" s="105" t="s">
        <v>20</v>
      </c>
      <c r="C7" s="105"/>
      <c r="D7" s="168">
        <v>44541</v>
      </c>
      <c r="E7" s="170">
        <v>6933.05</v>
      </c>
      <c r="I7" s="69" t="s">
        <v>23</v>
      </c>
      <c r="J7" s="70">
        <v>47012.66</v>
      </c>
    </row>
    <row r="8" spans="2:10" x14ac:dyDescent="0.25">
      <c r="B8" s="105"/>
      <c r="C8" s="105"/>
      <c r="D8" s="168">
        <v>44550</v>
      </c>
      <c r="E8" s="170">
        <v>1182.6400000000001</v>
      </c>
      <c r="I8" s="69" t="s">
        <v>24</v>
      </c>
      <c r="J8" s="194">
        <f>J6-J7</f>
        <v>21603.759999999995</v>
      </c>
    </row>
    <row r="9" spans="2:10" x14ac:dyDescent="0.25">
      <c r="B9" s="105" t="s">
        <v>6</v>
      </c>
      <c r="C9" s="105">
        <v>2256</v>
      </c>
      <c r="D9" s="168">
        <v>44571</v>
      </c>
      <c r="E9" s="170">
        <v>10000</v>
      </c>
    </row>
    <row r="10" spans="2:10" x14ac:dyDescent="0.25">
      <c r="B10" s="105" t="s">
        <v>16</v>
      </c>
      <c r="C10" s="105">
        <v>2256</v>
      </c>
      <c r="D10" s="168">
        <v>44575</v>
      </c>
      <c r="E10" s="170">
        <v>10.45</v>
      </c>
    </row>
    <row r="11" spans="2:10" x14ac:dyDescent="0.25">
      <c r="B11" s="105" t="s">
        <v>360</v>
      </c>
      <c r="C11" s="105">
        <v>8525</v>
      </c>
      <c r="D11" s="168">
        <v>44581</v>
      </c>
      <c r="E11" s="170">
        <v>1458.33</v>
      </c>
    </row>
    <row r="12" spans="2:10" x14ac:dyDescent="0.25">
      <c r="B12" s="105" t="s">
        <v>361</v>
      </c>
      <c r="C12" s="169">
        <v>1101</v>
      </c>
      <c r="D12" s="168">
        <v>44580</v>
      </c>
      <c r="E12" s="170">
        <v>650</v>
      </c>
    </row>
    <row r="13" spans="2:10" x14ac:dyDescent="0.25">
      <c r="B13" s="105" t="s">
        <v>362</v>
      </c>
      <c r="C13" s="169">
        <v>1102</v>
      </c>
      <c r="D13" s="168">
        <v>44580</v>
      </c>
      <c r="E13" s="170">
        <v>650</v>
      </c>
      <c r="I13" s="215" t="s">
        <v>371</v>
      </c>
      <c r="J13" s="216"/>
    </row>
    <row r="14" spans="2:10" x14ac:dyDescent="0.25">
      <c r="B14" s="105" t="s">
        <v>21</v>
      </c>
      <c r="C14" s="105"/>
      <c r="D14" s="168">
        <v>44586</v>
      </c>
      <c r="E14" s="170">
        <v>23037.31</v>
      </c>
      <c r="I14" s="180" t="s">
        <v>242</v>
      </c>
      <c r="J14" s="181">
        <v>68616.42</v>
      </c>
    </row>
    <row r="15" spans="2:10" x14ac:dyDescent="0.25">
      <c r="B15" s="105" t="s">
        <v>7</v>
      </c>
      <c r="C15" s="105">
        <v>1923</v>
      </c>
      <c r="D15" s="168">
        <v>44586</v>
      </c>
      <c r="E15" s="170">
        <v>1477.5</v>
      </c>
      <c r="I15" s="176" t="s">
        <v>243</v>
      </c>
      <c r="J15" s="177">
        <v>47012.66</v>
      </c>
    </row>
    <row r="16" spans="2:10" x14ac:dyDescent="0.25">
      <c r="B16" s="105" t="s">
        <v>19</v>
      </c>
      <c r="C16" s="105"/>
      <c r="D16" s="168">
        <v>44588</v>
      </c>
      <c r="E16" s="170">
        <v>1507.98</v>
      </c>
      <c r="I16" s="176" t="s">
        <v>374</v>
      </c>
      <c r="J16" s="129">
        <f>J14-J15</f>
        <v>21603.759999999995</v>
      </c>
    </row>
    <row r="17" spans="2:9" x14ac:dyDescent="0.25">
      <c r="B17" s="105" t="s">
        <v>8</v>
      </c>
      <c r="C17" s="105"/>
      <c r="D17" s="168">
        <v>44589</v>
      </c>
      <c r="E17" s="170">
        <v>78.5</v>
      </c>
      <c r="I17" s="166"/>
    </row>
    <row r="18" spans="2:9" x14ac:dyDescent="0.25">
      <c r="B18" s="105" t="s">
        <v>13</v>
      </c>
      <c r="C18" s="105">
        <v>1923</v>
      </c>
      <c r="D18" s="168">
        <v>44592</v>
      </c>
      <c r="E18" s="170">
        <v>26.9</v>
      </c>
    </row>
    <row r="19" spans="2:9" x14ac:dyDescent="0.25">
      <c r="B19" s="110" t="s">
        <v>9</v>
      </c>
      <c r="C19" s="105"/>
      <c r="D19" s="105"/>
      <c r="E19" s="171">
        <f>SUM(E7:E18)</f>
        <v>47012.66</v>
      </c>
    </row>
    <row r="20" spans="2:9" x14ac:dyDescent="0.25">
      <c r="E20" s="109"/>
    </row>
    <row r="22" spans="2:9" x14ac:dyDescent="0.25">
      <c r="B22" s="78" t="s">
        <v>364</v>
      </c>
      <c r="C22" s="105"/>
      <c r="D22" s="105" t="s">
        <v>17</v>
      </c>
      <c r="E22" s="105" t="s">
        <v>18</v>
      </c>
    </row>
    <row r="23" spans="2:9" x14ac:dyDescent="0.25">
      <c r="B23" s="105" t="s">
        <v>11</v>
      </c>
      <c r="C23" s="105"/>
      <c r="D23" s="105"/>
      <c r="E23" s="170">
        <v>20282.18</v>
      </c>
    </row>
    <row r="24" spans="2:9" x14ac:dyDescent="0.25">
      <c r="B24" s="105" t="s">
        <v>12</v>
      </c>
      <c r="C24" s="105"/>
      <c r="D24" s="168">
        <v>44588</v>
      </c>
      <c r="E24" s="170">
        <v>1525.01</v>
      </c>
    </row>
    <row r="25" spans="2:9" x14ac:dyDescent="0.25">
      <c r="B25" s="110" t="s">
        <v>9</v>
      </c>
      <c r="C25" s="105"/>
      <c r="D25" s="105"/>
      <c r="E25" s="173">
        <v>21807.19</v>
      </c>
    </row>
    <row r="27" spans="2:9" x14ac:dyDescent="0.25">
      <c r="B27" s="27"/>
      <c r="C27" s="27"/>
    </row>
  </sheetData>
  <mergeCells count="2">
    <mergeCell ref="I5:J5"/>
    <mergeCell ref="I13:J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0" workbookViewId="0">
      <selection activeCell="L31" sqref="L31"/>
    </sheetView>
  </sheetViews>
  <sheetFormatPr defaultRowHeight="15" x14ac:dyDescent="0.25"/>
  <cols>
    <col min="1" max="1" width="8.140625" customWidth="1"/>
    <col min="2" max="2" width="47" customWidth="1"/>
    <col min="3" max="3" width="14.7109375" customWidth="1"/>
    <col min="4" max="4" width="12.85546875" customWidth="1"/>
    <col min="5" max="5" width="15.42578125" customWidth="1"/>
    <col min="6" max="6" width="4" customWidth="1"/>
    <col min="7" max="7" width="14.5703125" customWidth="1"/>
    <col min="8" max="8" width="14.85546875" customWidth="1"/>
    <col min="9" max="9" width="14.28515625" bestFit="1" customWidth="1"/>
  </cols>
  <sheetData>
    <row r="1" spans="1:8" ht="23.25" customHeight="1" x14ac:dyDescent="0.3">
      <c r="A1" s="148"/>
      <c r="B1" s="249" t="s">
        <v>246</v>
      </c>
      <c r="C1" s="249"/>
      <c r="D1" s="249"/>
      <c r="E1" s="148"/>
      <c r="G1" s="153"/>
    </row>
    <row r="2" spans="1:8" s="153" customFormat="1" ht="18.75" customHeight="1" x14ac:dyDescent="0.3">
      <c r="B2" s="250" t="s">
        <v>247</v>
      </c>
      <c r="C2" s="251"/>
      <c r="D2" s="251"/>
    </row>
    <row r="3" spans="1:8" x14ac:dyDescent="0.25">
      <c r="A3" s="133" t="s">
        <v>93</v>
      </c>
      <c r="B3" s="131" t="s">
        <v>2</v>
      </c>
      <c r="C3" s="131" t="s">
        <v>107</v>
      </c>
      <c r="D3" s="133" t="s">
        <v>4</v>
      </c>
      <c r="E3" s="134" t="s">
        <v>245</v>
      </c>
      <c r="G3" s="229" t="s">
        <v>22</v>
      </c>
      <c r="H3" s="229"/>
    </row>
    <row r="4" spans="1:8" x14ac:dyDescent="0.25">
      <c r="A4" s="135">
        <v>44838</v>
      </c>
      <c r="B4" s="139" t="s">
        <v>248</v>
      </c>
      <c r="C4" s="130">
        <v>706</v>
      </c>
      <c r="D4" s="136" t="s">
        <v>249</v>
      </c>
      <c r="E4" s="137">
        <v>5000</v>
      </c>
      <c r="G4" s="78" t="s">
        <v>5</v>
      </c>
      <c r="H4" s="18">
        <v>68616.42</v>
      </c>
    </row>
    <row r="5" spans="1:8" x14ac:dyDescent="0.25">
      <c r="A5" s="138">
        <v>44841</v>
      </c>
      <c r="B5" s="139" t="s">
        <v>251</v>
      </c>
      <c r="C5" s="140" t="s">
        <v>250</v>
      </c>
      <c r="D5" s="141" t="s">
        <v>196</v>
      </c>
      <c r="E5" s="142">
        <v>75</v>
      </c>
      <c r="G5" s="78" t="s">
        <v>23</v>
      </c>
      <c r="H5" s="179">
        <v>62997.84</v>
      </c>
    </row>
    <row r="6" spans="1:8" x14ac:dyDescent="0.25">
      <c r="A6" s="138">
        <v>44841</v>
      </c>
      <c r="B6" s="139" t="s">
        <v>252</v>
      </c>
      <c r="C6" s="140" t="s">
        <v>253</v>
      </c>
      <c r="D6" s="141" t="s">
        <v>189</v>
      </c>
      <c r="E6" s="142">
        <v>75</v>
      </c>
      <c r="G6" s="156" t="s">
        <v>24</v>
      </c>
      <c r="H6" s="157">
        <f>H4-H5</f>
        <v>5618.5800000000017</v>
      </c>
    </row>
    <row r="7" spans="1:8" x14ac:dyDescent="0.25">
      <c r="A7" s="138">
        <v>44841</v>
      </c>
      <c r="B7" s="139" t="s">
        <v>254</v>
      </c>
      <c r="C7" s="140"/>
      <c r="D7" s="141"/>
      <c r="E7" s="142">
        <v>836.21</v>
      </c>
    </row>
    <row r="8" spans="1:8" x14ac:dyDescent="0.25">
      <c r="A8" s="138">
        <v>44847</v>
      </c>
      <c r="B8" s="139" t="s">
        <v>255</v>
      </c>
      <c r="C8" s="140"/>
      <c r="D8" s="140"/>
      <c r="E8" s="142">
        <v>6874.13</v>
      </c>
    </row>
    <row r="9" spans="1:8" x14ac:dyDescent="0.25">
      <c r="A9" s="138">
        <v>44847</v>
      </c>
      <c r="B9" s="139" t="s">
        <v>256</v>
      </c>
      <c r="C9" s="140"/>
      <c r="D9" s="141"/>
      <c r="E9" s="142">
        <v>1655.7</v>
      </c>
    </row>
    <row r="10" spans="1:8" x14ac:dyDescent="0.25">
      <c r="A10" s="138">
        <v>44851</v>
      </c>
      <c r="B10" s="139" t="s">
        <v>257</v>
      </c>
      <c r="C10" s="140" t="s">
        <v>258</v>
      </c>
      <c r="D10" s="140" t="s">
        <v>259</v>
      </c>
      <c r="E10" s="142">
        <v>10000</v>
      </c>
    </row>
    <row r="11" spans="1:8" x14ac:dyDescent="0.25">
      <c r="A11" s="138">
        <v>44852</v>
      </c>
      <c r="B11" s="139" t="s">
        <v>260</v>
      </c>
      <c r="C11" s="140"/>
      <c r="D11" s="140"/>
      <c r="E11" s="142">
        <v>1307.1300000000001</v>
      </c>
    </row>
    <row r="12" spans="1:8" x14ac:dyDescent="0.25">
      <c r="A12" s="138">
        <v>44858</v>
      </c>
      <c r="B12" s="139" t="s">
        <v>261</v>
      </c>
      <c r="C12" s="140"/>
      <c r="D12" s="140"/>
      <c r="E12" s="142">
        <v>24092.31</v>
      </c>
    </row>
    <row r="13" spans="1:8" x14ac:dyDescent="0.25">
      <c r="A13" s="138">
        <v>44859</v>
      </c>
      <c r="B13" s="139" t="s">
        <v>262</v>
      </c>
      <c r="C13" s="140" t="s">
        <v>263</v>
      </c>
      <c r="D13" s="141" t="s">
        <v>264</v>
      </c>
      <c r="E13" s="142">
        <v>363</v>
      </c>
      <c r="G13" s="252" t="s">
        <v>373</v>
      </c>
      <c r="H13" s="253"/>
    </row>
    <row r="14" spans="1:8" x14ac:dyDescent="0.25">
      <c r="A14" s="138">
        <v>44861</v>
      </c>
      <c r="B14" s="139" t="s">
        <v>265</v>
      </c>
      <c r="C14" s="140" t="s">
        <v>266</v>
      </c>
      <c r="D14" s="143" t="s">
        <v>259</v>
      </c>
      <c r="E14" s="144">
        <v>423.08</v>
      </c>
      <c r="G14" s="226" t="s">
        <v>372</v>
      </c>
      <c r="H14" s="227"/>
    </row>
    <row r="15" spans="1:8" x14ac:dyDescent="0.25">
      <c r="A15" s="138">
        <v>44861</v>
      </c>
      <c r="B15" s="139" t="s">
        <v>267</v>
      </c>
      <c r="C15" s="140" t="s">
        <v>268</v>
      </c>
      <c r="D15" s="141" t="s">
        <v>269</v>
      </c>
      <c r="E15" s="142">
        <v>682.4</v>
      </c>
      <c r="G15" s="78" t="s">
        <v>233</v>
      </c>
      <c r="H15" s="128">
        <v>21603.759999999998</v>
      </c>
    </row>
    <row r="16" spans="1:8" x14ac:dyDescent="0.25">
      <c r="A16" s="138">
        <v>44861</v>
      </c>
      <c r="B16" s="139" t="s">
        <v>270</v>
      </c>
      <c r="C16" s="140" t="s">
        <v>271</v>
      </c>
      <c r="D16" s="140" t="s">
        <v>272</v>
      </c>
      <c r="E16" s="142">
        <v>1477.5</v>
      </c>
      <c r="G16" s="78" t="s">
        <v>234</v>
      </c>
      <c r="H16" s="175">
        <v>-7094.09</v>
      </c>
    </row>
    <row r="17" spans="1:9" x14ac:dyDescent="0.25">
      <c r="A17" s="138">
        <v>44861</v>
      </c>
      <c r="B17" s="139" t="s">
        <v>273</v>
      </c>
      <c r="C17" s="140" t="s">
        <v>274</v>
      </c>
      <c r="D17" s="140" t="s">
        <v>275</v>
      </c>
      <c r="E17" s="142">
        <v>1436.46</v>
      </c>
      <c r="G17" s="78" t="s">
        <v>235</v>
      </c>
      <c r="H17" s="175">
        <f>'MAR22'!I11</f>
        <v>-19610.920000000013</v>
      </c>
    </row>
    <row r="18" spans="1:9" x14ac:dyDescent="0.25">
      <c r="A18" s="138">
        <v>44861</v>
      </c>
      <c r="B18" s="139" t="s">
        <v>278</v>
      </c>
      <c r="C18" s="140" t="s">
        <v>276</v>
      </c>
      <c r="D18" s="140" t="s">
        <v>277</v>
      </c>
      <c r="E18" s="145">
        <v>799.96</v>
      </c>
      <c r="G18" s="78" t="s">
        <v>236</v>
      </c>
      <c r="H18" s="128">
        <f>'ABR22'!I11</f>
        <v>168.43999999998778</v>
      </c>
    </row>
    <row r="19" spans="1:9" x14ac:dyDescent="0.25">
      <c r="A19" s="138">
        <v>44861</v>
      </c>
      <c r="B19" s="139" t="s">
        <v>279</v>
      </c>
      <c r="C19" s="140"/>
      <c r="D19" s="140"/>
      <c r="E19" s="145">
        <v>1534.81</v>
      </c>
      <c r="G19" s="78" t="s">
        <v>237</v>
      </c>
      <c r="H19" s="128">
        <f>MAIO22!J7</f>
        <v>19350.620000000003</v>
      </c>
    </row>
    <row r="20" spans="1:9" x14ac:dyDescent="0.25">
      <c r="A20" s="138">
        <v>44861</v>
      </c>
      <c r="B20" s="139" t="s">
        <v>280</v>
      </c>
      <c r="C20" s="140" t="s">
        <v>281</v>
      </c>
      <c r="D20" s="140" t="s">
        <v>282</v>
      </c>
      <c r="E20" s="145">
        <v>98.25</v>
      </c>
      <c r="G20" s="78" t="s">
        <v>238</v>
      </c>
      <c r="H20" s="128">
        <f>JUNHO22!I10</f>
        <v>975.34000000001106</v>
      </c>
    </row>
    <row r="21" spans="1:9" x14ac:dyDescent="0.25">
      <c r="A21" s="138">
        <v>44861</v>
      </c>
      <c r="B21" s="139" t="s">
        <v>283</v>
      </c>
      <c r="C21" s="140"/>
      <c r="D21" s="140"/>
      <c r="E21" s="145">
        <v>26.9</v>
      </c>
      <c r="G21" s="78" t="s">
        <v>239</v>
      </c>
      <c r="H21" s="128">
        <f>'JUL22'!I7</f>
        <v>11137.21</v>
      </c>
    </row>
    <row r="22" spans="1:9" x14ac:dyDescent="0.25">
      <c r="A22" s="138">
        <v>44861</v>
      </c>
      <c r="B22" s="139" t="s">
        <v>284</v>
      </c>
      <c r="C22" s="140" t="s">
        <v>285</v>
      </c>
      <c r="D22" s="140" t="s">
        <v>275</v>
      </c>
      <c r="E22" s="145">
        <v>5040</v>
      </c>
      <c r="G22" s="78" t="s">
        <v>240</v>
      </c>
      <c r="H22" s="128">
        <f>'AGO22'!I9</f>
        <v>1428.6900000000023</v>
      </c>
    </row>
    <row r="23" spans="1:9" x14ac:dyDescent="0.25">
      <c r="A23" s="138">
        <v>44861</v>
      </c>
      <c r="B23" s="139" t="s">
        <v>286</v>
      </c>
      <c r="C23" s="140"/>
      <c r="D23" s="140"/>
      <c r="E23" s="145">
        <v>1200</v>
      </c>
      <c r="G23" s="78" t="s">
        <v>241</v>
      </c>
      <c r="H23" s="175">
        <v>-1180.33</v>
      </c>
    </row>
    <row r="24" spans="1:9" x14ac:dyDescent="0.25">
      <c r="A24" s="149"/>
      <c r="B24" s="146" t="s">
        <v>9</v>
      </c>
      <c r="C24" s="150"/>
      <c r="D24" s="151"/>
      <c r="E24" s="147">
        <f>SUM(E4:E23)</f>
        <v>62997.840000000004</v>
      </c>
      <c r="G24" s="78" t="s">
        <v>290</v>
      </c>
      <c r="H24" s="128">
        <v>5618.58</v>
      </c>
    </row>
    <row r="25" spans="1:9" x14ac:dyDescent="0.25">
      <c r="E25" s="154"/>
      <c r="G25" s="78" t="s">
        <v>24</v>
      </c>
      <c r="H25" s="129">
        <f>SUM(H15:H24)</f>
        <v>32397.299999999988</v>
      </c>
    </row>
    <row r="26" spans="1:9" ht="18.75" x14ac:dyDescent="0.3">
      <c r="A26" s="93"/>
      <c r="B26" s="93" t="s">
        <v>23</v>
      </c>
      <c r="C26" s="93"/>
      <c r="D26" s="93" t="s">
        <v>65</v>
      </c>
      <c r="E26" s="52" t="s">
        <v>18</v>
      </c>
    </row>
    <row r="27" spans="1:9" x14ac:dyDescent="0.25">
      <c r="A27" s="155">
        <v>44861</v>
      </c>
      <c r="B27" s="124" t="s">
        <v>287</v>
      </c>
      <c r="C27" s="122"/>
      <c r="D27" s="118"/>
      <c r="E27" s="123">
        <v>826.61</v>
      </c>
      <c r="G27" s="226" t="s">
        <v>371</v>
      </c>
      <c r="H27" s="227"/>
    </row>
    <row r="28" spans="1:9" x14ac:dyDescent="0.25">
      <c r="A28" s="155">
        <v>44861</v>
      </c>
      <c r="B28" s="124" t="s">
        <v>288</v>
      </c>
      <c r="C28" s="122"/>
      <c r="D28" s="118"/>
      <c r="E28" s="125">
        <v>8251.59</v>
      </c>
      <c r="G28" s="132" t="s">
        <v>242</v>
      </c>
      <c r="H28" s="18">
        <v>686164.2</v>
      </c>
    </row>
    <row r="29" spans="1:9" x14ac:dyDescent="0.25">
      <c r="A29" s="155">
        <v>44861</v>
      </c>
      <c r="B29" s="124" t="s">
        <v>289</v>
      </c>
      <c r="C29" s="122"/>
      <c r="D29" s="118"/>
      <c r="E29" s="125">
        <v>1751.15</v>
      </c>
      <c r="G29" s="78" t="s">
        <v>243</v>
      </c>
      <c r="H29" s="128">
        <v>653766.9</v>
      </c>
    </row>
    <row r="30" spans="1:9" ht="15.75" x14ac:dyDescent="0.25">
      <c r="A30" s="152"/>
      <c r="B30" s="152" t="s">
        <v>9</v>
      </c>
      <c r="C30" s="152"/>
      <c r="D30" s="152"/>
      <c r="E30" s="30">
        <f>SUM(E27:E29)</f>
        <v>10829.35</v>
      </c>
      <c r="G30" s="176" t="s">
        <v>24</v>
      </c>
      <c r="H30" s="129">
        <f>H28-H29</f>
        <v>32397.29999999993</v>
      </c>
    </row>
    <row r="31" spans="1:9" x14ac:dyDescent="0.25">
      <c r="I31" t="s">
        <v>291</v>
      </c>
    </row>
  </sheetData>
  <mergeCells count="6">
    <mergeCell ref="G3:H3"/>
    <mergeCell ref="G14:H14"/>
    <mergeCell ref="B1:D1"/>
    <mergeCell ref="B2:D2"/>
    <mergeCell ref="G27:H27"/>
    <mergeCell ref="G13:H13"/>
  </mergeCells>
  <pageMargins left="0.511811024" right="0.511811024" top="0.78740157499999996" bottom="0.78740157499999996" header="0.31496062000000002" footer="0.31496062000000002"/>
  <pageSetup paperSize="9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G11" sqref="G11:H11"/>
    </sheetView>
  </sheetViews>
  <sheetFormatPr defaultRowHeight="15" x14ac:dyDescent="0.25"/>
  <cols>
    <col min="1" max="1" width="11.28515625" customWidth="1"/>
    <col min="2" max="2" width="49.7109375" customWidth="1"/>
    <col min="3" max="3" width="14.7109375" customWidth="1"/>
    <col min="4" max="4" width="17.140625" customWidth="1"/>
    <col min="5" max="5" width="21.7109375" customWidth="1"/>
    <col min="6" max="6" width="20" customWidth="1"/>
    <col min="7" max="7" width="13.5703125" customWidth="1"/>
    <col min="8" max="8" width="21.42578125" customWidth="1"/>
  </cols>
  <sheetData>
    <row r="1" spans="1:8" ht="18.75" x14ac:dyDescent="0.3">
      <c r="A1" s="148"/>
      <c r="B1" s="249" t="s">
        <v>292</v>
      </c>
      <c r="C1" s="249"/>
      <c r="D1" s="249"/>
      <c r="E1" s="148"/>
    </row>
    <row r="2" spans="1:8" ht="15.75" x14ac:dyDescent="0.3">
      <c r="A2" s="153"/>
      <c r="B2" s="250" t="s">
        <v>247</v>
      </c>
      <c r="C2" s="251"/>
      <c r="D2" s="251"/>
      <c r="E2" s="153"/>
    </row>
    <row r="3" spans="1:8" x14ac:dyDescent="0.25">
      <c r="A3" s="158" t="s">
        <v>93</v>
      </c>
      <c r="B3" s="54" t="s">
        <v>2</v>
      </c>
      <c r="C3" s="54" t="s">
        <v>107</v>
      </c>
      <c r="D3" s="158" t="s">
        <v>4</v>
      </c>
      <c r="E3" s="159" t="s">
        <v>245</v>
      </c>
      <c r="G3" s="229" t="s">
        <v>22</v>
      </c>
      <c r="H3" s="229"/>
    </row>
    <row r="4" spans="1:8" x14ac:dyDescent="0.25">
      <c r="A4" s="138">
        <v>44866</v>
      </c>
      <c r="B4" s="139" t="s">
        <v>293</v>
      </c>
      <c r="C4" s="140" t="s">
        <v>294</v>
      </c>
      <c r="D4" s="143" t="s">
        <v>295</v>
      </c>
      <c r="E4" s="142">
        <v>400</v>
      </c>
      <c r="G4" s="78" t="s">
        <v>5</v>
      </c>
      <c r="H4" s="18">
        <v>68616.42</v>
      </c>
    </row>
    <row r="5" spans="1:8" x14ac:dyDescent="0.25">
      <c r="A5" s="138">
        <v>44866</v>
      </c>
      <c r="B5" s="139" t="s">
        <v>296</v>
      </c>
      <c r="C5" s="140" t="s">
        <v>297</v>
      </c>
      <c r="D5" s="141" t="s">
        <v>295</v>
      </c>
      <c r="E5" s="142">
        <v>400</v>
      </c>
      <c r="G5" s="78" t="s">
        <v>327</v>
      </c>
      <c r="H5" s="179">
        <v>78436.5</v>
      </c>
    </row>
    <row r="6" spans="1:8" x14ac:dyDescent="0.25">
      <c r="A6" s="138">
        <v>44866</v>
      </c>
      <c r="B6" s="139" t="s">
        <v>298</v>
      </c>
      <c r="C6" s="140" t="s">
        <v>299</v>
      </c>
      <c r="D6" s="141" t="s">
        <v>295</v>
      </c>
      <c r="E6" s="142">
        <v>400</v>
      </c>
      <c r="G6" s="156" t="s">
        <v>24</v>
      </c>
      <c r="H6" s="175">
        <v>-9820.08</v>
      </c>
    </row>
    <row r="7" spans="1:8" x14ac:dyDescent="0.25">
      <c r="A7" s="138">
        <v>44866</v>
      </c>
      <c r="B7" s="139" t="s">
        <v>300</v>
      </c>
      <c r="C7" s="140" t="s">
        <v>301</v>
      </c>
      <c r="D7" s="141" t="s">
        <v>302</v>
      </c>
      <c r="E7" s="142">
        <v>400</v>
      </c>
    </row>
    <row r="8" spans="1:8" x14ac:dyDescent="0.25">
      <c r="A8" s="138">
        <v>44866</v>
      </c>
      <c r="B8" s="139" t="s">
        <v>304</v>
      </c>
      <c r="C8" s="140" t="s">
        <v>303</v>
      </c>
      <c r="D8" s="140" t="s">
        <v>302</v>
      </c>
      <c r="E8" s="142">
        <v>400</v>
      </c>
    </row>
    <row r="9" spans="1:8" x14ac:dyDescent="0.25">
      <c r="A9" s="138">
        <v>44866</v>
      </c>
      <c r="B9" s="139" t="s">
        <v>305</v>
      </c>
      <c r="C9" s="140" t="s">
        <v>306</v>
      </c>
      <c r="D9" s="141" t="s">
        <v>302</v>
      </c>
      <c r="E9" s="142">
        <v>400</v>
      </c>
    </row>
    <row r="10" spans="1:8" x14ac:dyDescent="0.25">
      <c r="A10" s="138">
        <v>44866</v>
      </c>
      <c r="B10" s="139" t="s">
        <v>307</v>
      </c>
      <c r="C10" s="140" t="s">
        <v>308</v>
      </c>
      <c r="D10" s="140" t="s">
        <v>302</v>
      </c>
      <c r="E10" s="142">
        <v>400</v>
      </c>
      <c r="G10" s="254" t="s">
        <v>373</v>
      </c>
      <c r="H10" s="255"/>
    </row>
    <row r="11" spans="1:8" x14ac:dyDescent="0.25">
      <c r="A11" s="138">
        <v>44866</v>
      </c>
      <c r="B11" s="139" t="s">
        <v>309</v>
      </c>
      <c r="C11" s="140" t="s">
        <v>310</v>
      </c>
      <c r="D11" s="140" t="s">
        <v>302</v>
      </c>
      <c r="E11" s="142">
        <v>400</v>
      </c>
      <c r="G11" s="241" t="s">
        <v>372</v>
      </c>
      <c r="H11" s="241"/>
    </row>
    <row r="12" spans="1:8" x14ac:dyDescent="0.25">
      <c r="A12" s="138">
        <v>44866</v>
      </c>
      <c r="B12" s="139" t="s">
        <v>312</v>
      </c>
      <c r="C12" s="140"/>
      <c r="D12" s="140" t="s">
        <v>311</v>
      </c>
      <c r="E12" s="142">
        <v>275</v>
      </c>
      <c r="G12" s="78" t="s">
        <v>233</v>
      </c>
      <c r="H12" s="128">
        <v>21603.759999999998</v>
      </c>
    </row>
    <row r="13" spans="1:8" x14ac:dyDescent="0.25">
      <c r="A13" s="138">
        <v>44866</v>
      </c>
      <c r="B13" s="139" t="s">
        <v>313</v>
      </c>
      <c r="C13" s="140"/>
      <c r="D13" s="141" t="s">
        <v>311</v>
      </c>
      <c r="E13" s="142">
        <v>187.5</v>
      </c>
      <c r="G13" s="78" t="s">
        <v>234</v>
      </c>
      <c r="H13" s="175">
        <v>-7094.09</v>
      </c>
    </row>
    <row r="14" spans="1:8" x14ac:dyDescent="0.25">
      <c r="A14" s="138">
        <v>44866</v>
      </c>
      <c r="B14" s="139" t="s">
        <v>314</v>
      </c>
      <c r="C14" s="140"/>
      <c r="D14" s="143" t="s">
        <v>311</v>
      </c>
      <c r="E14" s="144">
        <v>187.5</v>
      </c>
      <c r="G14" s="78" t="s">
        <v>235</v>
      </c>
      <c r="H14" s="175">
        <v>-19610.920000000013</v>
      </c>
    </row>
    <row r="15" spans="1:8" x14ac:dyDescent="0.25">
      <c r="A15" s="138">
        <v>44866</v>
      </c>
      <c r="B15" s="139" t="s">
        <v>315</v>
      </c>
      <c r="C15" s="140"/>
      <c r="D15" s="141" t="s">
        <v>311</v>
      </c>
      <c r="E15" s="142">
        <v>187.5</v>
      </c>
      <c r="G15" s="78" t="s">
        <v>236</v>
      </c>
      <c r="H15" s="128">
        <v>168.43999999998778</v>
      </c>
    </row>
    <row r="16" spans="1:8" x14ac:dyDescent="0.25">
      <c r="A16" s="138">
        <v>44866</v>
      </c>
      <c r="B16" s="139" t="s">
        <v>316</v>
      </c>
      <c r="C16" s="140"/>
      <c r="D16" s="140" t="s">
        <v>311</v>
      </c>
      <c r="E16" s="142">
        <v>187.5</v>
      </c>
      <c r="G16" s="78" t="s">
        <v>237</v>
      </c>
      <c r="H16" s="128">
        <v>19350.620000000003</v>
      </c>
    </row>
    <row r="17" spans="1:8" x14ac:dyDescent="0.25">
      <c r="A17" s="138">
        <v>44866</v>
      </c>
      <c r="B17" s="139" t="s">
        <v>317</v>
      </c>
      <c r="C17" s="140" t="s">
        <v>318</v>
      </c>
      <c r="D17" s="140" t="s">
        <v>319</v>
      </c>
      <c r="E17" s="142">
        <v>5000</v>
      </c>
      <c r="G17" s="78" t="s">
        <v>238</v>
      </c>
      <c r="H17" s="128">
        <v>975.34000000001106</v>
      </c>
    </row>
    <row r="18" spans="1:8" x14ac:dyDescent="0.25">
      <c r="A18" s="138">
        <v>44866</v>
      </c>
      <c r="B18" s="139" t="s">
        <v>320</v>
      </c>
      <c r="C18" s="140"/>
      <c r="D18" s="140" t="s">
        <v>311</v>
      </c>
      <c r="E18" s="145">
        <v>275</v>
      </c>
      <c r="G18" s="78" t="s">
        <v>239</v>
      </c>
      <c r="H18" s="128">
        <v>11137.21</v>
      </c>
    </row>
    <row r="19" spans="1:8" x14ac:dyDescent="0.25">
      <c r="A19" s="138">
        <v>44866</v>
      </c>
      <c r="B19" s="139" t="s">
        <v>321</v>
      </c>
      <c r="C19" s="140"/>
      <c r="D19" s="140" t="s">
        <v>311</v>
      </c>
      <c r="E19" s="145">
        <v>187.5</v>
      </c>
      <c r="G19" s="78" t="s">
        <v>240</v>
      </c>
      <c r="H19" s="128">
        <v>1428.6900000000023</v>
      </c>
    </row>
    <row r="20" spans="1:8" x14ac:dyDescent="0.25">
      <c r="A20" s="138">
        <v>44866</v>
      </c>
      <c r="B20" s="139" t="s">
        <v>322</v>
      </c>
      <c r="C20" s="140"/>
      <c r="D20" s="140" t="s">
        <v>311</v>
      </c>
      <c r="E20" s="145">
        <v>187.5</v>
      </c>
      <c r="G20" s="78" t="s">
        <v>241</v>
      </c>
      <c r="H20" s="175">
        <v>-1180.33</v>
      </c>
    </row>
    <row r="21" spans="1:8" x14ac:dyDescent="0.25">
      <c r="A21" s="138">
        <v>44875</v>
      </c>
      <c r="B21" s="139" t="s">
        <v>323</v>
      </c>
      <c r="C21" s="140"/>
      <c r="D21" s="140" t="s">
        <v>324</v>
      </c>
      <c r="E21" s="145">
        <v>1655.7</v>
      </c>
      <c r="G21" s="78" t="s">
        <v>290</v>
      </c>
      <c r="H21" s="128">
        <v>5618.58</v>
      </c>
    </row>
    <row r="22" spans="1:8" x14ac:dyDescent="0.25">
      <c r="A22" s="138">
        <v>44882</v>
      </c>
      <c r="B22" s="139" t="s">
        <v>325</v>
      </c>
      <c r="C22" s="140" t="s">
        <v>326</v>
      </c>
      <c r="D22" s="140" t="s">
        <v>324</v>
      </c>
      <c r="E22" s="145">
        <v>10000</v>
      </c>
      <c r="G22" s="78" t="s">
        <v>359</v>
      </c>
      <c r="H22" s="175">
        <f>H6</f>
        <v>-9820.08</v>
      </c>
    </row>
    <row r="23" spans="1:8" x14ac:dyDescent="0.25">
      <c r="A23" s="138">
        <v>44882</v>
      </c>
      <c r="B23" s="139" t="s">
        <v>328</v>
      </c>
      <c r="C23" s="140"/>
      <c r="D23" s="140"/>
      <c r="E23" s="145">
        <v>6653.13</v>
      </c>
      <c r="G23" s="78" t="s">
        <v>24</v>
      </c>
      <c r="H23" s="129">
        <f>SUM(H12:H22)</f>
        <v>22577.219999999987</v>
      </c>
    </row>
    <row r="24" spans="1:8" x14ac:dyDescent="0.25">
      <c r="A24" s="138">
        <v>44889</v>
      </c>
      <c r="B24" s="139" t="s">
        <v>329</v>
      </c>
      <c r="C24" s="140"/>
      <c r="D24" s="140" t="s">
        <v>330</v>
      </c>
      <c r="E24" s="145">
        <v>38327.17</v>
      </c>
    </row>
    <row r="25" spans="1:8" x14ac:dyDescent="0.25">
      <c r="A25" s="138">
        <v>44894</v>
      </c>
      <c r="B25" s="139" t="s">
        <v>331</v>
      </c>
      <c r="C25" s="140" t="s">
        <v>332</v>
      </c>
      <c r="D25" s="140" t="s">
        <v>333</v>
      </c>
      <c r="E25" s="145">
        <v>682.4</v>
      </c>
    </row>
    <row r="26" spans="1:8" ht="14.25" customHeight="1" x14ac:dyDescent="0.25">
      <c r="A26" s="138">
        <v>44894</v>
      </c>
      <c r="B26" s="139" t="s">
        <v>334</v>
      </c>
      <c r="C26" s="140" t="s">
        <v>335</v>
      </c>
      <c r="D26" s="140" t="s">
        <v>336</v>
      </c>
      <c r="E26" s="145">
        <v>1436.46</v>
      </c>
      <c r="G26" s="215" t="s">
        <v>371</v>
      </c>
      <c r="H26" s="228"/>
    </row>
    <row r="27" spans="1:8" ht="13.5" customHeight="1" x14ac:dyDescent="0.25">
      <c r="A27" s="138">
        <v>44894</v>
      </c>
      <c r="B27" s="139" t="s">
        <v>337</v>
      </c>
      <c r="C27" s="140" t="s">
        <v>338</v>
      </c>
      <c r="D27" s="140" t="s">
        <v>330</v>
      </c>
      <c r="E27" s="145">
        <v>1477.5</v>
      </c>
      <c r="G27" s="132" t="s">
        <v>242</v>
      </c>
      <c r="H27" s="18">
        <v>754780.62</v>
      </c>
    </row>
    <row r="28" spans="1:8" ht="13.5" customHeight="1" x14ac:dyDescent="0.25">
      <c r="A28" s="138">
        <v>44894</v>
      </c>
      <c r="B28" s="139" t="s">
        <v>339</v>
      </c>
      <c r="C28" s="140" t="s">
        <v>340</v>
      </c>
      <c r="D28" s="140" t="s">
        <v>341</v>
      </c>
      <c r="E28" s="145">
        <v>429.18</v>
      </c>
      <c r="G28" s="78" t="s">
        <v>243</v>
      </c>
      <c r="H28" s="128">
        <v>732203.4</v>
      </c>
    </row>
    <row r="29" spans="1:8" ht="12.75" customHeight="1" x14ac:dyDescent="0.25">
      <c r="A29" s="138">
        <v>44894</v>
      </c>
      <c r="B29" s="139" t="s">
        <v>342</v>
      </c>
      <c r="C29" s="140">
        <v>2023578417</v>
      </c>
      <c r="D29" s="140" t="s">
        <v>343</v>
      </c>
      <c r="E29" s="145">
        <v>26.9</v>
      </c>
      <c r="G29" s="176" t="s">
        <v>24</v>
      </c>
      <c r="H29" s="129">
        <f>H27-H28</f>
        <v>22577.219999999972</v>
      </c>
    </row>
    <row r="30" spans="1:8" ht="13.5" customHeight="1" x14ac:dyDescent="0.25">
      <c r="A30" s="138">
        <v>44894</v>
      </c>
      <c r="B30" s="139" t="s">
        <v>344</v>
      </c>
      <c r="C30" s="140" t="s">
        <v>345</v>
      </c>
      <c r="D30" s="140" t="s">
        <v>346</v>
      </c>
      <c r="E30" s="145">
        <v>98.25</v>
      </c>
    </row>
    <row r="31" spans="1:8" ht="13.5" customHeight="1" x14ac:dyDescent="0.25">
      <c r="A31" s="138">
        <v>44894</v>
      </c>
      <c r="B31" s="139" t="s">
        <v>347</v>
      </c>
      <c r="C31" s="140">
        <v>2023578207</v>
      </c>
      <c r="D31" s="140" t="s">
        <v>333</v>
      </c>
      <c r="E31" s="145">
        <v>1534.81</v>
      </c>
    </row>
    <row r="32" spans="1:8" ht="13.5" customHeight="1" x14ac:dyDescent="0.25">
      <c r="A32" s="138">
        <v>44894</v>
      </c>
      <c r="B32" s="139" t="s">
        <v>348</v>
      </c>
      <c r="C32" s="140" t="s">
        <v>349</v>
      </c>
      <c r="D32" s="140" t="s">
        <v>350</v>
      </c>
      <c r="E32" s="145">
        <v>5040</v>
      </c>
    </row>
    <row r="33" spans="1:5" ht="13.5" customHeight="1" x14ac:dyDescent="0.25">
      <c r="A33" s="138">
        <v>44894</v>
      </c>
      <c r="B33" s="139" t="s">
        <v>351</v>
      </c>
      <c r="C33" s="140"/>
      <c r="D33" s="140"/>
      <c r="E33" s="145">
        <v>1200</v>
      </c>
    </row>
    <row r="34" spans="1:5" x14ac:dyDescent="0.25">
      <c r="A34" s="161"/>
      <c r="B34" s="146" t="s">
        <v>9</v>
      </c>
      <c r="C34" s="150"/>
      <c r="D34" s="151"/>
      <c r="E34" s="147">
        <f>SUM(E4:E33)</f>
        <v>78436.499999999985</v>
      </c>
    </row>
    <row r="35" spans="1:5" ht="36.75" customHeight="1" x14ac:dyDescent="0.25">
      <c r="A35" s="160"/>
      <c r="E35" s="154"/>
    </row>
    <row r="36" spans="1:5" ht="15.75" customHeight="1" x14ac:dyDescent="0.3">
      <c r="B36" s="93" t="s">
        <v>23</v>
      </c>
      <c r="C36" s="93"/>
      <c r="D36" s="93" t="s">
        <v>65</v>
      </c>
      <c r="E36" s="52" t="s">
        <v>18</v>
      </c>
    </row>
    <row r="37" spans="1:5" ht="14.25" customHeight="1" x14ac:dyDescent="0.25">
      <c r="A37" s="162" t="s">
        <v>353</v>
      </c>
      <c r="B37" s="119" t="s">
        <v>352</v>
      </c>
      <c r="C37" s="106"/>
      <c r="D37" s="106" t="s">
        <v>330</v>
      </c>
      <c r="E37" s="120">
        <v>101929.96</v>
      </c>
    </row>
    <row r="38" spans="1:5" ht="15" customHeight="1" x14ac:dyDescent="0.25">
      <c r="A38" s="155">
        <v>44890</v>
      </c>
      <c r="B38" s="163" t="s">
        <v>354</v>
      </c>
      <c r="C38" s="122"/>
      <c r="D38" s="118" t="s">
        <v>333</v>
      </c>
      <c r="E38" s="70">
        <v>44398.21</v>
      </c>
    </row>
    <row r="39" spans="1:5" ht="13.5" customHeight="1" x14ac:dyDescent="0.25">
      <c r="A39" s="155" t="s">
        <v>355</v>
      </c>
      <c r="B39" s="124" t="s">
        <v>356</v>
      </c>
      <c r="C39" s="122">
        <v>2023578216</v>
      </c>
      <c r="D39" s="118" t="s">
        <v>333</v>
      </c>
      <c r="E39" s="123">
        <v>9177.91</v>
      </c>
    </row>
    <row r="40" spans="1:5" ht="12.75" customHeight="1" x14ac:dyDescent="0.25">
      <c r="A40" s="155" t="s">
        <v>355</v>
      </c>
      <c r="B40" s="124" t="s">
        <v>357</v>
      </c>
      <c r="C40" s="122">
        <v>2023578211</v>
      </c>
      <c r="D40" s="118" t="s">
        <v>333</v>
      </c>
      <c r="E40" s="125">
        <v>995.24</v>
      </c>
    </row>
    <row r="41" spans="1:5" ht="12.75" customHeight="1" x14ac:dyDescent="0.25">
      <c r="A41" s="155" t="s">
        <v>355</v>
      </c>
      <c r="B41" s="124" t="s">
        <v>358</v>
      </c>
      <c r="C41" s="122">
        <v>2023578376</v>
      </c>
      <c r="D41" s="118" t="s">
        <v>343</v>
      </c>
      <c r="E41" s="125">
        <v>16432.29</v>
      </c>
    </row>
    <row r="42" spans="1:5" ht="14.25" customHeight="1" x14ac:dyDescent="0.25">
      <c r="A42" s="164"/>
      <c r="B42" s="152" t="s">
        <v>9</v>
      </c>
      <c r="C42" s="152"/>
      <c r="D42" s="152"/>
      <c r="E42" s="30">
        <f>SUM(E37:E41)</f>
        <v>172933.61000000002</v>
      </c>
    </row>
  </sheetData>
  <mergeCells count="6">
    <mergeCell ref="B1:D1"/>
    <mergeCell ref="B2:D2"/>
    <mergeCell ref="G3:H3"/>
    <mergeCell ref="G11:H11"/>
    <mergeCell ref="G26:H26"/>
    <mergeCell ref="G10:H10"/>
  </mergeCells>
  <pageMargins left="0.511811024" right="0.511811024" top="0.78740157499999996" bottom="0.78740157499999996" header="0.31496062000000002" footer="0.31496062000000002"/>
  <pageSetup paperSize="9" scale="77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K11" sqref="K11"/>
    </sheetView>
  </sheetViews>
  <sheetFormatPr defaultRowHeight="15" x14ac:dyDescent="0.25"/>
  <cols>
    <col min="2" max="2" width="46.85546875" customWidth="1"/>
    <col min="3" max="3" width="14.85546875" customWidth="1"/>
    <col min="4" max="4" width="11.140625" customWidth="1"/>
    <col min="5" max="5" width="16.140625" customWidth="1"/>
    <col min="6" max="6" width="5.140625" customWidth="1"/>
    <col min="7" max="7" width="14.7109375" customWidth="1"/>
    <col min="8" max="8" width="18" customWidth="1"/>
  </cols>
  <sheetData>
    <row r="1" spans="1:8" ht="18.75" x14ac:dyDescent="0.3">
      <c r="A1" s="148"/>
      <c r="B1" s="249" t="s">
        <v>380</v>
      </c>
      <c r="C1" s="249"/>
      <c r="D1" s="249"/>
      <c r="E1" s="148"/>
    </row>
    <row r="2" spans="1:8" ht="15.75" x14ac:dyDescent="0.3">
      <c r="A2" s="153"/>
      <c r="B2" s="250" t="s">
        <v>247</v>
      </c>
      <c r="C2" s="251"/>
      <c r="D2" s="251"/>
      <c r="E2" s="153"/>
    </row>
    <row r="3" spans="1:8" x14ac:dyDescent="0.25">
      <c r="A3" s="158" t="s">
        <v>93</v>
      </c>
      <c r="B3" s="54" t="s">
        <v>2</v>
      </c>
      <c r="C3" s="54" t="s">
        <v>107</v>
      </c>
      <c r="D3" s="158" t="s">
        <v>4</v>
      </c>
      <c r="E3" s="159" t="s">
        <v>245</v>
      </c>
      <c r="G3" s="256" t="s">
        <v>22</v>
      </c>
      <c r="H3" s="257"/>
    </row>
    <row r="4" spans="1:8" x14ac:dyDescent="0.25">
      <c r="A4" s="138">
        <v>44901</v>
      </c>
      <c r="B4" s="139" t="s">
        <v>383</v>
      </c>
      <c r="C4" s="140" t="s">
        <v>381</v>
      </c>
      <c r="D4" s="143" t="s">
        <v>382</v>
      </c>
      <c r="E4" s="142">
        <v>5000</v>
      </c>
      <c r="G4" s="210" t="s">
        <v>5</v>
      </c>
      <c r="H4" s="18">
        <v>68616.42</v>
      </c>
    </row>
    <row r="5" spans="1:8" x14ac:dyDescent="0.25">
      <c r="A5" s="138">
        <v>45266</v>
      </c>
      <c r="B5" s="139" t="s">
        <v>384</v>
      </c>
      <c r="C5" s="140"/>
      <c r="D5" s="141"/>
      <c r="E5" s="142">
        <v>11</v>
      </c>
      <c r="G5" s="210" t="s">
        <v>327</v>
      </c>
      <c r="H5" s="179">
        <v>78533.09</v>
      </c>
    </row>
    <row r="6" spans="1:8" x14ac:dyDescent="0.25">
      <c r="A6" s="138">
        <v>45274</v>
      </c>
      <c r="B6" s="139" t="s">
        <v>385</v>
      </c>
      <c r="C6" s="140"/>
      <c r="D6" s="141" t="s">
        <v>386</v>
      </c>
      <c r="E6" s="142">
        <v>33703.339999999997</v>
      </c>
      <c r="G6" s="263" t="s">
        <v>24</v>
      </c>
      <c r="H6" s="202">
        <f>H4-H5</f>
        <v>-9916.6699999999983</v>
      </c>
    </row>
    <row r="7" spans="1:8" x14ac:dyDescent="0.25">
      <c r="A7" s="138">
        <v>45274</v>
      </c>
      <c r="B7" s="139" t="s">
        <v>384</v>
      </c>
      <c r="C7" s="140"/>
      <c r="D7" s="141"/>
      <c r="E7" s="142">
        <v>11</v>
      </c>
    </row>
    <row r="8" spans="1:8" x14ac:dyDescent="0.25">
      <c r="A8" s="138">
        <v>45275</v>
      </c>
      <c r="B8" s="139" t="s">
        <v>387</v>
      </c>
      <c r="C8" s="140"/>
      <c r="D8" s="140" t="s">
        <v>388</v>
      </c>
      <c r="E8" s="142">
        <v>6653.13</v>
      </c>
      <c r="F8" s="258"/>
      <c r="G8" s="254" t="s">
        <v>373</v>
      </c>
      <c r="H8" s="255"/>
    </row>
    <row r="9" spans="1:8" x14ac:dyDescent="0.25">
      <c r="A9" s="138">
        <v>45275</v>
      </c>
      <c r="B9" s="139" t="s">
        <v>387</v>
      </c>
      <c r="C9" s="140"/>
      <c r="D9" s="141" t="s">
        <v>388</v>
      </c>
      <c r="E9" s="142">
        <v>6153.26</v>
      </c>
      <c r="G9" s="241" t="s">
        <v>372</v>
      </c>
      <c r="H9" s="241"/>
    </row>
    <row r="10" spans="1:8" x14ac:dyDescent="0.25">
      <c r="A10" s="138">
        <v>45275</v>
      </c>
      <c r="B10" s="139" t="s">
        <v>389</v>
      </c>
      <c r="C10" s="140" t="s">
        <v>390</v>
      </c>
      <c r="D10" s="140" t="s">
        <v>391</v>
      </c>
      <c r="E10" s="142">
        <v>10000</v>
      </c>
      <c r="G10" s="210" t="s">
        <v>233</v>
      </c>
      <c r="H10" s="128">
        <v>21603.759999999998</v>
      </c>
    </row>
    <row r="11" spans="1:8" x14ac:dyDescent="0.25">
      <c r="A11" s="138">
        <v>45275</v>
      </c>
      <c r="B11" s="139" t="s">
        <v>392</v>
      </c>
      <c r="C11" s="140"/>
      <c r="D11" s="140" t="s">
        <v>393</v>
      </c>
      <c r="E11" s="142">
        <v>1655.7</v>
      </c>
      <c r="G11" s="210" t="s">
        <v>234</v>
      </c>
      <c r="H11" s="175">
        <v>-7094.09</v>
      </c>
    </row>
    <row r="12" spans="1:8" x14ac:dyDescent="0.25">
      <c r="A12" s="138">
        <v>45275</v>
      </c>
      <c r="B12" s="139" t="s">
        <v>394</v>
      </c>
      <c r="C12" s="140"/>
      <c r="D12" s="140" t="s">
        <v>393</v>
      </c>
      <c r="E12" s="142">
        <v>1655.7</v>
      </c>
      <c r="G12" s="210" t="s">
        <v>235</v>
      </c>
      <c r="H12" s="175">
        <v>-19610.920000000013</v>
      </c>
    </row>
    <row r="13" spans="1:8" x14ac:dyDescent="0.25">
      <c r="A13" s="138">
        <v>45275</v>
      </c>
      <c r="B13" s="139" t="s">
        <v>384</v>
      </c>
      <c r="C13" s="140"/>
      <c r="D13" s="141" t="s">
        <v>393</v>
      </c>
      <c r="E13" s="142">
        <v>11</v>
      </c>
      <c r="G13" s="210" t="s">
        <v>236</v>
      </c>
      <c r="H13" s="128">
        <v>168.43999999998778</v>
      </c>
    </row>
    <row r="14" spans="1:8" x14ac:dyDescent="0.25">
      <c r="A14" s="138">
        <v>45286</v>
      </c>
      <c r="B14" s="139" t="s">
        <v>398</v>
      </c>
      <c r="C14" s="140"/>
      <c r="D14" s="143" t="s">
        <v>397</v>
      </c>
      <c r="E14" s="144">
        <v>55</v>
      </c>
      <c r="G14" s="210" t="s">
        <v>237</v>
      </c>
      <c r="H14" s="128">
        <v>19350.620000000003</v>
      </c>
    </row>
    <row r="15" spans="1:8" x14ac:dyDescent="0.25">
      <c r="A15" s="138">
        <v>45288</v>
      </c>
      <c r="B15" s="139" t="s">
        <v>399</v>
      </c>
      <c r="C15" s="140" t="s">
        <v>395</v>
      </c>
      <c r="D15" s="141" t="s">
        <v>396</v>
      </c>
      <c r="E15" s="142">
        <v>98.25</v>
      </c>
      <c r="G15" s="210" t="s">
        <v>238</v>
      </c>
      <c r="H15" s="128">
        <v>975.34000000001106</v>
      </c>
    </row>
    <row r="16" spans="1:8" x14ac:dyDescent="0.25">
      <c r="A16" s="138">
        <v>45288</v>
      </c>
      <c r="B16" s="139" t="s">
        <v>400</v>
      </c>
      <c r="C16" s="140"/>
      <c r="D16" s="140" t="s">
        <v>401</v>
      </c>
      <c r="E16" s="142">
        <v>26.9</v>
      </c>
      <c r="G16" s="210" t="s">
        <v>239</v>
      </c>
      <c r="H16" s="128">
        <v>11137.21</v>
      </c>
    </row>
    <row r="17" spans="1:13" x14ac:dyDescent="0.25">
      <c r="A17" s="138">
        <v>45288</v>
      </c>
      <c r="B17" s="139" t="s">
        <v>402</v>
      </c>
      <c r="C17" s="140"/>
      <c r="D17" s="140" t="s">
        <v>401</v>
      </c>
      <c r="E17" s="142">
        <v>1534.81</v>
      </c>
      <c r="G17" s="210" t="s">
        <v>240</v>
      </c>
      <c r="H17" s="128">
        <v>1428.6900000000023</v>
      </c>
    </row>
    <row r="18" spans="1:13" x14ac:dyDescent="0.25">
      <c r="A18" s="138">
        <v>45288</v>
      </c>
      <c r="B18" s="139" t="s">
        <v>403</v>
      </c>
      <c r="C18" s="140"/>
      <c r="D18" s="140" t="s">
        <v>401</v>
      </c>
      <c r="E18" s="145">
        <v>1464.57</v>
      </c>
      <c r="G18" s="210" t="s">
        <v>241</v>
      </c>
      <c r="H18" s="175">
        <v>-1180.33</v>
      </c>
    </row>
    <row r="19" spans="1:13" x14ac:dyDescent="0.25">
      <c r="A19" s="138">
        <v>45288</v>
      </c>
      <c r="B19" s="139" t="s">
        <v>404</v>
      </c>
      <c r="C19" s="140" t="s">
        <v>405</v>
      </c>
      <c r="D19" s="140" t="s">
        <v>406</v>
      </c>
      <c r="E19" s="145">
        <v>572.01</v>
      </c>
      <c r="G19" s="210" t="s">
        <v>290</v>
      </c>
      <c r="H19" s="128">
        <v>5618.58</v>
      </c>
    </row>
    <row r="20" spans="1:13" x14ac:dyDescent="0.25">
      <c r="A20" s="138">
        <v>45288</v>
      </c>
      <c r="B20" s="139" t="s">
        <v>407</v>
      </c>
      <c r="C20" s="140" t="s">
        <v>408</v>
      </c>
      <c r="D20" s="140" t="s">
        <v>409</v>
      </c>
      <c r="E20" s="145">
        <v>1477.5</v>
      </c>
      <c r="G20" s="210" t="s">
        <v>359</v>
      </c>
      <c r="H20" s="175">
        <v>-9820.08</v>
      </c>
    </row>
    <row r="21" spans="1:13" x14ac:dyDescent="0.25">
      <c r="A21" s="138">
        <v>45288</v>
      </c>
      <c r="B21" s="139" t="s">
        <v>410</v>
      </c>
      <c r="C21" s="140" t="s">
        <v>411</v>
      </c>
      <c r="D21" s="140" t="s">
        <v>386</v>
      </c>
      <c r="E21" s="145">
        <v>624.9</v>
      </c>
      <c r="G21" s="210" t="s">
        <v>438</v>
      </c>
      <c r="H21" s="175">
        <v>-9916.67</v>
      </c>
    </row>
    <row r="22" spans="1:13" x14ac:dyDescent="0.25">
      <c r="A22" s="138">
        <v>45288</v>
      </c>
      <c r="B22" s="139" t="s">
        <v>412</v>
      </c>
      <c r="C22" s="140" t="s">
        <v>413</v>
      </c>
      <c r="D22" s="140" t="s">
        <v>414</v>
      </c>
      <c r="E22" s="145">
        <v>1436.46</v>
      </c>
      <c r="G22" s="210" t="s">
        <v>24</v>
      </c>
      <c r="H22" s="177">
        <f>SUM(H10:H21)</f>
        <v>12660.549999999987</v>
      </c>
    </row>
    <row r="23" spans="1:13" x14ac:dyDescent="0.25">
      <c r="A23" s="138">
        <v>45288</v>
      </c>
      <c r="B23" s="139" t="s">
        <v>415</v>
      </c>
      <c r="C23" s="140"/>
      <c r="D23" s="140"/>
      <c r="E23" s="259">
        <v>1200</v>
      </c>
      <c r="F23" s="260"/>
      <c r="G23" s="261"/>
      <c r="H23" s="262"/>
      <c r="K23" s="260"/>
      <c r="L23" s="260"/>
    </row>
    <row r="24" spans="1:13" x14ac:dyDescent="0.25">
      <c r="A24" s="138">
        <v>45289</v>
      </c>
      <c r="B24" s="139" t="s">
        <v>416</v>
      </c>
      <c r="C24" s="140" t="s">
        <v>417</v>
      </c>
      <c r="D24" s="140" t="s">
        <v>401</v>
      </c>
      <c r="E24" s="259">
        <v>88.78</v>
      </c>
      <c r="F24" s="260"/>
      <c r="G24" s="215" t="s">
        <v>371</v>
      </c>
      <c r="H24" s="216"/>
    </row>
    <row r="25" spans="1:13" x14ac:dyDescent="0.25">
      <c r="A25" s="138">
        <v>45289</v>
      </c>
      <c r="B25" s="139" t="s">
        <v>418</v>
      </c>
      <c r="C25" s="140" t="s">
        <v>419</v>
      </c>
      <c r="D25" s="140" t="s">
        <v>420</v>
      </c>
      <c r="E25" s="145">
        <v>88.78</v>
      </c>
      <c r="G25" s="132" t="s">
        <v>242</v>
      </c>
      <c r="H25" s="18">
        <v>823397.04</v>
      </c>
      <c r="M25" s="260"/>
    </row>
    <row r="26" spans="1:13" x14ac:dyDescent="0.25">
      <c r="A26" s="138">
        <v>45289</v>
      </c>
      <c r="B26" s="139" t="s">
        <v>421</v>
      </c>
      <c r="C26" s="140" t="s">
        <v>422</v>
      </c>
      <c r="D26" s="140" t="s">
        <v>420</v>
      </c>
      <c r="E26" s="145">
        <v>5000</v>
      </c>
      <c r="G26" s="210" t="s">
        <v>441</v>
      </c>
      <c r="H26" s="208">
        <v>-810736.49</v>
      </c>
    </row>
    <row r="27" spans="1:13" x14ac:dyDescent="0.25">
      <c r="A27" s="138">
        <v>45289</v>
      </c>
      <c r="B27" s="139" t="s">
        <v>384</v>
      </c>
      <c r="C27" s="140"/>
      <c r="D27" s="140"/>
      <c r="E27" s="145">
        <v>11</v>
      </c>
      <c r="G27" s="210" t="s">
        <v>24</v>
      </c>
      <c r="H27" s="209">
        <f>SUM(H25:H26)</f>
        <v>12660.550000000047</v>
      </c>
    </row>
    <row r="28" spans="1:13" x14ac:dyDescent="0.25">
      <c r="A28" s="161"/>
      <c r="B28" s="146" t="s">
        <v>9</v>
      </c>
      <c r="C28" s="150"/>
      <c r="D28" s="151"/>
      <c r="E28" s="147">
        <f>SUM(E4:E27)</f>
        <v>78533.09</v>
      </c>
    </row>
    <row r="29" spans="1:13" ht="107.25" customHeight="1" x14ac:dyDescent="0.25"/>
    <row r="30" spans="1:13" ht="14.25" customHeight="1" x14ac:dyDescent="0.3">
      <c r="A30" s="105"/>
      <c r="B30" s="198" t="s">
        <v>440</v>
      </c>
      <c r="C30" s="198"/>
      <c r="D30" s="198" t="s">
        <v>65</v>
      </c>
      <c r="E30" s="52" t="s">
        <v>18</v>
      </c>
    </row>
    <row r="31" spans="1:13" ht="13.5" customHeight="1" x14ac:dyDescent="0.25">
      <c r="A31" s="162" t="s">
        <v>433</v>
      </c>
      <c r="B31" s="124" t="s">
        <v>432</v>
      </c>
      <c r="C31" s="197"/>
      <c r="D31" s="197" t="s">
        <v>350</v>
      </c>
      <c r="E31" s="120">
        <v>1751.15</v>
      </c>
    </row>
    <row r="32" spans="1:13" ht="14.25" customHeight="1" x14ac:dyDescent="0.25">
      <c r="A32" s="203" t="s">
        <v>433</v>
      </c>
      <c r="B32" s="204" t="s">
        <v>384</v>
      </c>
      <c r="C32" s="205"/>
      <c r="D32" s="206"/>
      <c r="E32" s="70">
        <v>11</v>
      </c>
      <c r="G32" s="200"/>
      <c r="H32" s="201"/>
    </row>
    <row r="33" spans="1:8" ht="14.25" customHeight="1" x14ac:dyDescent="0.25">
      <c r="A33" s="203" t="s">
        <v>434</v>
      </c>
      <c r="B33" s="124" t="s">
        <v>423</v>
      </c>
      <c r="C33" s="205"/>
      <c r="D33" s="206" t="s">
        <v>386</v>
      </c>
      <c r="E33" s="70">
        <v>14632.56</v>
      </c>
      <c r="G33" s="200"/>
      <c r="H33" s="201"/>
    </row>
    <row r="34" spans="1:8" x14ac:dyDescent="0.25">
      <c r="A34" s="203" t="s">
        <v>434</v>
      </c>
      <c r="B34" s="124" t="s">
        <v>384</v>
      </c>
      <c r="C34" s="205"/>
      <c r="D34" s="206"/>
      <c r="E34" s="120">
        <v>11</v>
      </c>
      <c r="G34" s="200"/>
      <c r="H34" s="201"/>
    </row>
    <row r="35" spans="1:8" ht="13.5" customHeight="1" x14ac:dyDescent="0.25">
      <c r="A35" s="203" t="s">
        <v>435</v>
      </c>
      <c r="B35" s="124" t="s">
        <v>424</v>
      </c>
      <c r="C35" s="205"/>
      <c r="D35" s="206" t="s">
        <v>425</v>
      </c>
      <c r="E35" s="120">
        <v>94054.57</v>
      </c>
      <c r="G35" s="200"/>
      <c r="H35" s="201"/>
    </row>
    <row r="36" spans="1:8" x14ac:dyDescent="0.25">
      <c r="A36" s="203" t="s">
        <v>435</v>
      </c>
      <c r="B36" s="124" t="s">
        <v>384</v>
      </c>
      <c r="C36" s="205"/>
      <c r="D36" s="206"/>
      <c r="E36" s="120">
        <v>11</v>
      </c>
    </row>
    <row r="37" spans="1:8" x14ac:dyDescent="0.25">
      <c r="A37" s="203" t="s">
        <v>436</v>
      </c>
      <c r="B37" s="124" t="s">
        <v>426</v>
      </c>
      <c r="C37" s="205"/>
      <c r="D37" s="206"/>
      <c r="E37" s="120">
        <v>55</v>
      </c>
    </row>
    <row r="38" spans="1:8" x14ac:dyDescent="0.25">
      <c r="A38" s="203" t="s">
        <v>436</v>
      </c>
      <c r="B38" s="124" t="s">
        <v>427</v>
      </c>
      <c r="C38" s="205"/>
      <c r="D38" s="206"/>
      <c r="E38" s="120">
        <v>5476.52</v>
      </c>
    </row>
    <row r="39" spans="1:8" ht="13.5" customHeight="1" x14ac:dyDescent="0.25">
      <c r="A39" s="203" t="s">
        <v>437</v>
      </c>
      <c r="B39" s="124" t="s">
        <v>428</v>
      </c>
      <c r="C39" s="205"/>
      <c r="D39" s="206"/>
      <c r="E39" s="120">
        <v>12710.02</v>
      </c>
    </row>
    <row r="40" spans="1:8" x14ac:dyDescent="0.25">
      <c r="A40" s="203" t="s">
        <v>437</v>
      </c>
      <c r="B40" s="124" t="s">
        <v>429</v>
      </c>
      <c r="C40" s="205"/>
      <c r="D40" s="206"/>
      <c r="E40" s="120">
        <v>826.61</v>
      </c>
      <c r="G40" s="215" t="s">
        <v>371</v>
      </c>
      <c r="H40" s="216"/>
    </row>
    <row r="41" spans="1:8" x14ac:dyDescent="0.25">
      <c r="A41" s="203" t="s">
        <v>437</v>
      </c>
      <c r="B41" s="124" t="s">
        <v>430</v>
      </c>
      <c r="C41" s="205"/>
      <c r="D41" s="206"/>
      <c r="E41" s="120">
        <v>290.94</v>
      </c>
      <c r="G41" s="132" t="s">
        <v>242</v>
      </c>
      <c r="H41" s="18">
        <v>823397.04</v>
      </c>
    </row>
    <row r="42" spans="1:8" x14ac:dyDescent="0.25">
      <c r="A42" s="203" t="s">
        <v>437</v>
      </c>
      <c r="B42" s="124" t="s">
        <v>431</v>
      </c>
      <c r="C42" s="205"/>
      <c r="D42" s="206"/>
      <c r="E42" s="120">
        <v>1751.15</v>
      </c>
      <c r="G42" s="199" t="s">
        <v>439</v>
      </c>
      <c r="H42" s="208">
        <v>-810736.49</v>
      </c>
    </row>
    <row r="43" spans="1:8" x14ac:dyDescent="0.25">
      <c r="A43" s="203" t="s">
        <v>437</v>
      </c>
      <c r="B43" s="124" t="s">
        <v>384</v>
      </c>
      <c r="C43" s="205"/>
      <c r="D43" s="206"/>
      <c r="E43" s="120">
        <v>11</v>
      </c>
      <c r="G43" s="199" t="s">
        <v>24</v>
      </c>
      <c r="H43" s="209">
        <f>SUM(H41:H42)</f>
        <v>12660.550000000047</v>
      </c>
    </row>
    <row r="44" spans="1:8" ht="15.75" x14ac:dyDescent="0.25">
      <c r="A44" s="207"/>
      <c r="B44" s="152" t="s">
        <v>9</v>
      </c>
      <c r="C44" s="152"/>
      <c r="D44" s="152"/>
      <c r="E44" s="30">
        <f>SUM(E31:E43)</f>
        <v>131592.52000000002</v>
      </c>
    </row>
  </sheetData>
  <mergeCells count="7">
    <mergeCell ref="G40:H40"/>
    <mergeCell ref="G3:H3"/>
    <mergeCell ref="B1:D1"/>
    <mergeCell ref="B2:D2"/>
    <mergeCell ref="G8:H8"/>
    <mergeCell ref="G9:H9"/>
    <mergeCell ref="G24:H24"/>
  </mergeCells>
  <pageMargins left="0.51181102362204722" right="0.11811023622047245" top="0.78740157480314965" bottom="0.78740157480314965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opLeftCell="A4" workbookViewId="0">
      <selection activeCell="H21" sqref="H21"/>
    </sheetView>
  </sheetViews>
  <sheetFormatPr defaultRowHeight="15" x14ac:dyDescent="0.25"/>
  <cols>
    <col min="1" max="1" width="12.5703125" customWidth="1"/>
    <col min="2" max="2" width="36.5703125" customWidth="1"/>
    <col min="3" max="3" width="14" customWidth="1"/>
    <col min="4" max="4" width="20.85546875" customWidth="1"/>
    <col min="5" max="5" width="20.5703125" customWidth="1"/>
    <col min="6" max="6" width="7.5703125" customWidth="1"/>
    <col min="7" max="8" width="18" customWidth="1"/>
  </cols>
  <sheetData>
    <row r="2" spans="1:8" x14ac:dyDescent="0.25">
      <c r="A2" s="220" t="s">
        <v>97</v>
      </c>
      <c r="B2" s="220"/>
      <c r="C2" s="220"/>
      <c r="D2" s="220"/>
      <c r="E2" s="220"/>
    </row>
    <row r="3" spans="1:8" ht="6.75" customHeight="1" x14ac:dyDescent="0.25"/>
    <row r="4" spans="1:8" ht="37.5" customHeight="1" x14ac:dyDescent="0.3">
      <c r="A4" s="224" t="s">
        <v>0</v>
      </c>
      <c r="B4" s="224"/>
      <c r="C4" s="224"/>
      <c r="D4" s="224"/>
      <c r="E4" s="224"/>
    </row>
    <row r="5" spans="1:8" x14ac:dyDescent="0.25">
      <c r="A5" s="54" t="s">
        <v>1</v>
      </c>
      <c r="B5" s="54" t="s">
        <v>2</v>
      </c>
      <c r="C5" s="54" t="s">
        <v>3</v>
      </c>
      <c r="D5" s="54" t="s">
        <v>4</v>
      </c>
      <c r="E5" s="54" t="s">
        <v>5</v>
      </c>
    </row>
    <row r="6" spans="1:8" ht="14.25" customHeight="1" x14ac:dyDescent="0.25">
      <c r="A6" s="55">
        <v>44593</v>
      </c>
      <c r="B6" s="188" t="s">
        <v>98</v>
      </c>
      <c r="C6" s="185">
        <v>72717678</v>
      </c>
      <c r="D6" s="186">
        <v>44572</v>
      </c>
      <c r="E6" s="187">
        <v>618.94000000000005</v>
      </c>
      <c r="G6" s="213" t="s">
        <v>22</v>
      </c>
      <c r="H6" s="214"/>
    </row>
    <row r="7" spans="1:8" x14ac:dyDescent="0.25">
      <c r="A7" s="55">
        <v>44594</v>
      </c>
      <c r="B7" s="188" t="s">
        <v>99</v>
      </c>
      <c r="C7" s="185">
        <v>11548</v>
      </c>
      <c r="D7" s="186">
        <v>44589</v>
      </c>
      <c r="E7" s="187">
        <v>5040</v>
      </c>
      <c r="G7" s="69" t="s">
        <v>5</v>
      </c>
      <c r="H7" s="70">
        <v>68616.42</v>
      </c>
    </row>
    <row r="8" spans="1:8" x14ac:dyDescent="0.25">
      <c r="A8" s="55">
        <v>44594</v>
      </c>
      <c r="B8" s="188" t="s">
        <v>100</v>
      </c>
      <c r="C8" s="185"/>
      <c r="D8" s="186">
        <v>44605</v>
      </c>
      <c r="E8" s="187">
        <v>717.3</v>
      </c>
      <c r="G8" s="69" t="s">
        <v>23</v>
      </c>
      <c r="H8" s="70">
        <f>E25</f>
        <v>75710.509999999995</v>
      </c>
    </row>
    <row r="9" spans="1:8" x14ac:dyDescent="0.25">
      <c r="A9" s="55">
        <v>44594</v>
      </c>
      <c r="B9" s="188" t="s">
        <v>101</v>
      </c>
      <c r="C9" s="185">
        <v>592</v>
      </c>
      <c r="D9" s="186">
        <v>44593</v>
      </c>
      <c r="E9" s="187">
        <v>5000</v>
      </c>
      <c r="G9" s="69" t="s">
        <v>24</v>
      </c>
      <c r="H9" s="174">
        <f>H7-H8</f>
        <v>-7094.0899999999965</v>
      </c>
    </row>
    <row r="10" spans="1:8" x14ac:dyDescent="0.25">
      <c r="A10" s="68">
        <v>44603</v>
      </c>
      <c r="B10" s="189" t="s">
        <v>20</v>
      </c>
      <c r="C10" s="56"/>
      <c r="D10" s="57">
        <v>44585</v>
      </c>
      <c r="E10" s="58">
        <v>6491.56</v>
      </c>
    </row>
    <row r="11" spans="1:8" x14ac:dyDescent="0.25">
      <c r="A11" s="68">
        <v>44603</v>
      </c>
      <c r="B11" s="189" t="s">
        <v>14</v>
      </c>
      <c r="C11" s="56"/>
      <c r="D11" s="57"/>
      <c r="E11" s="58">
        <v>1466.47</v>
      </c>
    </row>
    <row r="12" spans="1:8" x14ac:dyDescent="0.25">
      <c r="A12" s="68"/>
      <c r="B12" s="189" t="s">
        <v>15</v>
      </c>
      <c r="C12" s="56"/>
      <c r="D12" s="57"/>
      <c r="E12" s="58">
        <v>1200</v>
      </c>
      <c r="G12" s="215" t="s">
        <v>379</v>
      </c>
      <c r="H12" s="228"/>
    </row>
    <row r="13" spans="1:8" x14ac:dyDescent="0.25">
      <c r="A13" s="68">
        <v>44603</v>
      </c>
      <c r="B13" s="189" t="s">
        <v>102</v>
      </c>
      <c r="C13" s="56">
        <v>2282</v>
      </c>
      <c r="D13" s="57">
        <v>44602</v>
      </c>
      <c r="E13" s="58">
        <v>10000</v>
      </c>
      <c r="G13" s="226" t="s">
        <v>372</v>
      </c>
      <c r="H13" s="227"/>
    </row>
    <row r="14" spans="1:8" x14ac:dyDescent="0.25">
      <c r="A14" s="68"/>
      <c r="B14" s="189" t="s">
        <v>16</v>
      </c>
      <c r="C14" s="56">
        <v>2282</v>
      </c>
      <c r="D14" s="57">
        <v>44602</v>
      </c>
      <c r="E14" s="58">
        <v>10.45</v>
      </c>
      <c r="G14" s="78" t="s">
        <v>233</v>
      </c>
      <c r="H14" s="128">
        <v>21603.759999999998</v>
      </c>
    </row>
    <row r="15" spans="1:8" x14ac:dyDescent="0.25">
      <c r="A15" s="68"/>
      <c r="B15" s="189" t="s">
        <v>103</v>
      </c>
      <c r="C15" s="56">
        <v>532</v>
      </c>
      <c r="D15" s="59">
        <v>44609</v>
      </c>
      <c r="E15" s="58">
        <v>1178</v>
      </c>
      <c r="G15" s="78" t="s">
        <v>234</v>
      </c>
      <c r="H15" s="211">
        <v>-7094.09</v>
      </c>
    </row>
    <row r="16" spans="1:8" x14ac:dyDescent="0.25">
      <c r="A16" s="68">
        <v>44602</v>
      </c>
      <c r="B16" s="189" t="s">
        <v>104</v>
      </c>
      <c r="C16" s="60"/>
      <c r="D16" s="57">
        <v>44602</v>
      </c>
      <c r="E16" s="58">
        <v>2400</v>
      </c>
      <c r="G16" s="78" t="s">
        <v>24</v>
      </c>
      <c r="H16" s="129">
        <f>SUM(H14:H15)</f>
        <v>14509.669999999998</v>
      </c>
    </row>
    <row r="17" spans="1:8" x14ac:dyDescent="0.25">
      <c r="A17" s="68">
        <v>44613</v>
      </c>
      <c r="B17" s="189" t="s">
        <v>105</v>
      </c>
      <c r="C17" s="60"/>
      <c r="D17" s="57">
        <v>44613</v>
      </c>
      <c r="E17" s="58">
        <v>11974.76</v>
      </c>
      <c r="H17" s="154"/>
    </row>
    <row r="18" spans="1:8" x14ac:dyDescent="0.25">
      <c r="A18" s="68"/>
      <c r="B18" s="190" t="s">
        <v>21</v>
      </c>
      <c r="C18" s="56"/>
      <c r="D18" s="57"/>
      <c r="E18" s="58">
        <v>23037.31</v>
      </c>
    </row>
    <row r="19" spans="1:8" x14ac:dyDescent="0.25">
      <c r="A19" s="68"/>
      <c r="B19" s="190" t="s">
        <v>7</v>
      </c>
      <c r="C19" s="56"/>
      <c r="D19" s="57"/>
      <c r="E19" s="58">
        <v>1477.5</v>
      </c>
      <c r="G19" s="215" t="s">
        <v>371</v>
      </c>
      <c r="H19" s="216"/>
    </row>
    <row r="20" spans="1:8" x14ac:dyDescent="0.25">
      <c r="A20" s="68"/>
      <c r="B20" s="190" t="s">
        <v>19</v>
      </c>
      <c r="C20" s="56"/>
      <c r="D20" s="57"/>
      <c r="E20" s="29">
        <v>1507.98</v>
      </c>
      <c r="G20" s="132" t="s">
        <v>242</v>
      </c>
      <c r="H20" s="18">
        <v>137232.84</v>
      </c>
    </row>
    <row r="21" spans="1:8" x14ac:dyDescent="0.25">
      <c r="A21" s="68"/>
      <c r="B21" s="191" t="s">
        <v>8</v>
      </c>
      <c r="C21" s="56">
        <v>220018222</v>
      </c>
      <c r="D21" s="57">
        <v>44593</v>
      </c>
      <c r="E21" s="58">
        <v>98.25</v>
      </c>
      <c r="G21" s="78" t="s">
        <v>243</v>
      </c>
      <c r="H21" s="128">
        <v>122723.17</v>
      </c>
    </row>
    <row r="22" spans="1:8" x14ac:dyDescent="0.25">
      <c r="A22" s="61"/>
      <c r="B22" s="190" t="s">
        <v>13</v>
      </c>
      <c r="C22" s="56"/>
      <c r="D22" s="57"/>
      <c r="E22" s="29">
        <v>1507.98</v>
      </c>
      <c r="G22" s="176" t="s">
        <v>374</v>
      </c>
      <c r="H22" s="129">
        <f>H20-H21</f>
        <v>14509.669999999998</v>
      </c>
    </row>
    <row r="23" spans="1:8" x14ac:dyDescent="0.25">
      <c r="A23" s="61"/>
      <c r="B23" s="190" t="s">
        <v>36</v>
      </c>
      <c r="C23" s="56">
        <v>74226728</v>
      </c>
      <c r="D23" s="62">
        <v>44600</v>
      </c>
      <c r="E23" s="58">
        <v>525.67999999999995</v>
      </c>
    </row>
    <row r="24" spans="1:8" x14ac:dyDescent="0.25">
      <c r="A24" s="61"/>
      <c r="B24" s="190" t="s">
        <v>106</v>
      </c>
      <c r="C24" s="63">
        <v>8779</v>
      </c>
      <c r="D24" s="62">
        <v>44613</v>
      </c>
      <c r="E24" s="58">
        <v>1458.33</v>
      </c>
    </row>
    <row r="25" spans="1:8" ht="15.75" x14ac:dyDescent="0.25">
      <c r="A25" s="221" t="s">
        <v>9</v>
      </c>
      <c r="B25" s="222"/>
      <c r="C25" s="222"/>
      <c r="D25" s="223"/>
      <c r="E25" s="184">
        <f>SUM(E6:E24)</f>
        <v>75710.509999999995</v>
      </c>
    </row>
    <row r="28" spans="1:8" ht="18.75" x14ac:dyDescent="0.3">
      <c r="A28" s="225" t="s">
        <v>10</v>
      </c>
      <c r="B28" s="225"/>
      <c r="C28" s="225"/>
      <c r="D28" s="225"/>
      <c r="E28" s="225"/>
    </row>
    <row r="29" spans="1:8" ht="18.75" x14ac:dyDescent="0.3">
      <c r="A29" s="64"/>
      <c r="B29" s="64" t="s">
        <v>23</v>
      </c>
      <c r="C29" s="64"/>
      <c r="D29" s="64" t="s">
        <v>17</v>
      </c>
      <c r="E29" s="64" t="s">
        <v>18</v>
      </c>
    </row>
    <row r="30" spans="1:8" x14ac:dyDescent="0.25">
      <c r="A30" s="65"/>
      <c r="B30" s="192" t="s">
        <v>11</v>
      </c>
      <c r="C30" s="66"/>
      <c r="D30" s="65"/>
      <c r="E30" s="67">
        <v>26631.21</v>
      </c>
    </row>
    <row r="31" spans="1:8" x14ac:dyDescent="0.25">
      <c r="A31" s="59">
        <v>44592</v>
      </c>
      <c r="B31" s="193" t="s">
        <v>12</v>
      </c>
      <c r="C31" s="61"/>
      <c r="D31" s="68">
        <v>44588</v>
      </c>
      <c r="E31" s="58">
        <v>2767.68</v>
      </c>
    </row>
    <row r="32" spans="1:8" ht="15.75" x14ac:dyDescent="0.25">
      <c r="A32" s="217" t="s">
        <v>9</v>
      </c>
      <c r="B32" s="218"/>
      <c r="C32" s="218"/>
      <c r="D32" s="219"/>
      <c r="E32" s="184">
        <f>SUM(E30:E31)</f>
        <v>29398.89</v>
      </c>
    </row>
  </sheetData>
  <mergeCells count="9">
    <mergeCell ref="A32:D32"/>
    <mergeCell ref="A2:E2"/>
    <mergeCell ref="A25:D25"/>
    <mergeCell ref="A4:E4"/>
    <mergeCell ref="G6:H6"/>
    <mergeCell ref="A28:E28"/>
    <mergeCell ref="G13:H13"/>
    <mergeCell ref="G19:H19"/>
    <mergeCell ref="G12:H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5"/>
  <sheetViews>
    <sheetView topLeftCell="A9" workbookViewId="0">
      <selection activeCell="K23" sqref="K23"/>
    </sheetView>
  </sheetViews>
  <sheetFormatPr defaultRowHeight="15" x14ac:dyDescent="0.25"/>
  <cols>
    <col min="1" max="1" width="6.5703125" customWidth="1"/>
    <col min="2" max="2" width="10.5703125" style="27" customWidth="1"/>
    <col min="3" max="3" width="48.7109375" style="27" customWidth="1"/>
    <col min="4" max="4" width="17.5703125" style="27" customWidth="1"/>
    <col min="5" max="5" width="15.140625" style="27" customWidth="1"/>
    <col min="6" max="6" width="15.7109375" style="28" customWidth="1"/>
    <col min="7" max="7" width="5.42578125" customWidth="1"/>
    <col min="8" max="8" width="16" customWidth="1"/>
    <col min="9" max="9" width="19.85546875" customWidth="1"/>
  </cols>
  <sheetData>
    <row r="4" spans="2:9" x14ac:dyDescent="0.25">
      <c r="B4" s="230" t="s">
        <v>25</v>
      </c>
      <c r="C4" s="230"/>
      <c r="D4" s="230"/>
      <c r="E4" s="230"/>
      <c r="F4" s="230"/>
      <c r="G4" s="20"/>
      <c r="H4" s="20"/>
      <c r="I4" s="20"/>
    </row>
    <row r="5" spans="2:9" x14ac:dyDescent="0.25">
      <c r="B5" s="21"/>
      <c r="C5" s="23"/>
      <c r="D5" s="23"/>
      <c r="E5" s="23"/>
      <c r="F5" s="24"/>
      <c r="G5" s="20"/>
      <c r="H5" s="20"/>
      <c r="I5" s="20"/>
    </row>
    <row r="6" spans="2:9" x14ac:dyDescent="0.25">
      <c r="B6" s="21"/>
      <c r="C6" s="23"/>
      <c r="D6" s="23"/>
      <c r="E6" s="23"/>
      <c r="F6" s="24"/>
      <c r="G6" s="20"/>
      <c r="H6" s="20"/>
      <c r="I6" s="20"/>
    </row>
    <row r="7" spans="2:9" ht="18.75" x14ac:dyDescent="0.3">
      <c r="B7" s="231" t="s">
        <v>0</v>
      </c>
      <c r="C7" s="231"/>
      <c r="D7" s="231"/>
      <c r="E7" s="231"/>
      <c r="F7" s="231"/>
      <c r="G7" s="20"/>
      <c r="H7" s="20"/>
      <c r="I7" s="20"/>
    </row>
    <row r="8" spans="2:9" x14ac:dyDescent="0.25">
      <c r="B8" s="2" t="s">
        <v>1</v>
      </c>
      <c r="C8" s="3" t="s">
        <v>2</v>
      </c>
      <c r="D8" s="3" t="s">
        <v>3</v>
      </c>
      <c r="E8" s="2" t="s">
        <v>4</v>
      </c>
      <c r="F8" s="4" t="s">
        <v>5</v>
      </c>
      <c r="G8" s="20"/>
      <c r="H8" s="229" t="s">
        <v>22</v>
      </c>
      <c r="I8" s="229"/>
    </row>
    <row r="9" spans="2:9" x14ac:dyDescent="0.25">
      <c r="B9" s="26">
        <v>44624</v>
      </c>
      <c r="C9" s="90" t="s">
        <v>28</v>
      </c>
      <c r="D9" s="25">
        <v>611</v>
      </c>
      <c r="E9" s="26">
        <v>44623</v>
      </c>
      <c r="F9" s="8">
        <v>5000</v>
      </c>
      <c r="G9" s="20"/>
      <c r="H9" s="17" t="s">
        <v>5</v>
      </c>
      <c r="I9" s="18">
        <v>68616.42</v>
      </c>
    </row>
    <row r="10" spans="2:9" x14ac:dyDescent="0.25">
      <c r="B10" s="26">
        <v>44624</v>
      </c>
      <c r="C10" s="90" t="s">
        <v>26</v>
      </c>
      <c r="D10" s="25">
        <v>300088611</v>
      </c>
      <c r="E10" s="5">
        <v>44623</v>
      </c>
      <c r="F10" s="8">
        <v>280</v>
      </c>
      <c r="H10" s="17" t="s">
        <v>23</v>
      </c>
      <c r="I10" s="18">
        <f>F37</f>
        <v>88227.340000000011</v>
      </c>
    </row>
    <row r="11" spans="2:9" x14ac:dyDescent="0.25">
      <c r="B11" s="26">
        <v>44624</v>
      </c>
      <c r="C11" s="90" t="s">
        <v>27</v>
      </c>
      <c r="D11" s="25">
        <v>300088843</v>
      </c>
      <c r="E11" s="5">
        <v>44623</v>
      </c>
      <c r="F11" s="8">
        <v>280</v>
      </c>
      <c r="H11" s="127" t="s">
        <v>24</v>
      </c>
      <c r="I11" s="174">
        <f>I9-I10</f>
        <v>-19610.920000000013</v>
      </c>
    </row>
    <row r="12" spans="2:9" x14ac:dyDescent="0.25">
      <c r="B12" s="26">
        <v>44624</v>
      </c>
      <c r="C12" s="90" t="s">
        <v>29</v>
      </c>
      <c r="D12" s="25">
        <v>70012</v>
      </c>
      <c r="E12" s="25"/>
      <c r="F12" s="8">
        <v>760</v>
      </c>
      <c r="G12" s="20"/>
      <c r="H12" s="20"/>
      <c r="I12" s="20"/>
    </row>
    <row r="13" spans="2:9" x14ac:dyDescent="0.25">
      <c r="B13" s="26">
        <v>44624</v>
      </c>
      <c r="C13" s="90" t="s">
        <v>30</v>
      </c>
      <c r="D13" s="25">
        <v>70014</v>
      </c>
      <c r="E13" s="25"/>
      <c r="F13" s="8">
        <v>760</v>
      </c>
      <c r="G13" s="20"/>
      <c r="H13" s="20"/>
      <c r="I13" s="20"/>
    </row>
    <row r="14" spans="2:9" x14ac:dyDescent="0.25">
      <c r="B14" s="26">
        <v>44624</v>
      </c>
      <c r="C14" s="90" t="s">
        <v>31</v>
      </c>
      <c r="D14" s="25">
        <v>70015</v>
      </c>
      <c r="E14" s="25"/>
      <c r="F14" s="8">
        <v>760</v>
      </c>
      <c r="G14" s="20"/>
      <c r="H14" s="226" t="s">
        <v>373</v>
      </c>
      <c r="I14" s="236"/>
    </row>
    <row r="15" spans="2:9" x14ac:dyDescent="0.25">
      <c r="B15" s="26">
        <v>44624</v>
      </c>
      <c r="C15" s="90" t="s">
        <v>32</v>
      </c>
      <c r="D15" s="25">
        <v>70013</v>
      </c>
      <c r="E15" s="25"/>
      <c r="F15" s="8">
        <v>760</v>
      </c>
      <c r="G15" s="20"/>
      <c r="H15" s="235" t="s">
        <v>372</v>
      </c>
      <c r="I15" s="235"/>
    </row>
    <row r="16" spans="2:9" x14ac:dyDescent="0.25">
      <c r="B16" s="26">
        <v>44624</v>
      </c>
      <c r="C16" s="90" t="s">
        <v>47</v>
      </c>
      <c r="D16" s="25"/>
      <c r="E16" s="25"/>
      <c r="F16" s="8">
        <v>1500</v>
      </c>
      <c r="G16" s="20"/>
      <c r="H16" s="78" t="s">
        <v>233</v>
      </c>
      <c r="I16" s="128">
        <v>21603.759999999998</v>
      </c>
    </row>
    <row r="17" spans="2:9" x14ac:dyDescent="0.25">
      <c r="B17" s="26">
        <v>44624</v>
      </c>
      <c r="C17" s="90" t="s">
        <v>48</v>
      </c>
      <c r="D17" s="25"/>
      <c r="E17" s="25"/>
      <c r="F17" s="8">
        <v>1500</v>
      </c>
      <c r="G17" s="20"/>
      <c r="H17" s="78" t="s">
        <v>234</v>
      </c>
      <c r="I17" s="212">
        <v>-7094.09</v>
      </c>
    </row>
    <row r="18" spans="2:9" x14ac:dyDescent="0.25">
      <c r="B18" s="26">
        <v>44624</v>
      </c>
      <c r="C18" s="90" t="s">
        <v>49</v>
      </c>
      <c r="D18" s="25"/>
      <c r="E18" s="25"/>
      <c r="F18" s="8">
        <v>3000</v>
      </c>
      <c r="G18" s="20"/>
      <c r="H18" s="78" t="s">
        <v>365</v>
      </c>
      <c r="I18" s="175">
        <v>-19610.919999999998</v>
      </c>
    </row>
    <row r="19" spans="2:9" x14ac:dyDescent="0.25">
      <c r="B19" s="26">
        <v>44624</v>
      </c>
      <c r="C19" s="90" t="s">
        <v>50</v>
      </c>
      <c r="D19" s="25"/>
      <c r="E19" s="25"/>
      <c r="F19" s="8">
        <v>3000</v>
      </c>
      <c r="G19" s="20"/>
      <c r="H19" s="78" t="s">
        <v>24</v>
      </c>
      <c r="I19" s="175">
        <f>SUM(I16:I18)</f>
        <v>-5101.25</v>
      </c>
    </row>
    <row r="20" spans="2:9" x14ac:dyDescent="0.25">
      <c r="B20" s="26">
        <v>44624</v>
      </c>
      <c r="C20" s="90" t="s">
        <v>33</v>
      </c>
      <c r="D20" s="25">
        <v>11548</v>
      </c>
      <c r="E20" s="26">
        <v>44623</v>
      </c>
      <c r="F20" s="8">
        <v>5040</v>
      </c>
      <c r="G20" s="20"/>
      <c r="H20" s="20"/>
      <c r="I20" s="20"/>
    </row>
    <row r="21" spans="2:9" x14ac:dyDescent="0.25">
      <c r="B21" s="26">
        <v>44635</v>
      </c>
      <c r="C21" s="90" t="s">
        <v>6</v>
      </c>
      <c r="D21" s="25">
        <v>2310</v>
      </c>
      <c r="E21" s="5">
        <v>44630</v>
      </c>
      <c r="F21" s="8">
        <v>10000</v>
      </c>
      <c r="G21" s="20"/>
      <c r="H21" s="20"/>
      <c r="I21" s="20"/>
    </row>
    <row r="22" spans="2:9" x14ac:dyDescent="0.25">
      <c r="B22" s="26">
        <v>44635</v>
      </c>
      <c r="C22" s="90" t="s">
        <v>41</v>
      </c>
      <c r="D22" s="25"/>
      <c r="E22" s="25"/>
      <c r="F22" s="8">
        <v>1466.47</v>
      </c>
      <c r="G22" s="20"/>
      <c r="H22" s="215" t="s">
        <v>371</v>
      </c>
      <c r="I22" s="216"/>
    </row>
    <row r="23" spans="2:9" x14ac:dyDescent="0.25">
      <c r="B23" s="26">
        <v>44635</v>
      </c>
      <c r="C23" s="90" t="s">
        <v>34</v>
      </c>
      <c r="D23" s="25"/>
      <c r="E23" s="25"/>
      <c r="F23" s="8">
        <v>6546.93</v>
      </c>
      <c r="G23" s="20"/>
      <c r="H23" s="132" t="s">
        <v>242</v>
      </c>
      <c r="I23" s="18">
        <v>205849.26</v>
      </c>
    </row>
    <row r="24" spans="2:9" x14ac:dyDescent="0.25">
      <c r="B24" s="26">
        <v>44642</v>
      </c>
      <c r="C24" s="90" t="s">
        <v>44</v>
      </c>
      <c r="D24" s="25"/>
      <c r="E24" s="25"/>
      <c r="F24" s="8">
        <v>600</v>
      </c>
      <c r="G24" s="20"/>
      <c r="H24" s="78" t="s">
        <v>243</v>
      </c>
      <c r="I24" s="128">
        <v>210950.51</v>
      </c>
    </row>
    <row r="25" spans="2:9" x14ac:dyDescent="0.25">
      <c r="B25" s="26">
        <v>44642</v>
      </c>
      <c r="C25" s="90" t="s">
        <v>46</v>
      </c>
      <c r="D25" s="25"/>
      <c r="E25" s="25"/>
      <c r="F25" s="8">
        <v>26521.4</v>
      </c>
      <c r="G25" s="20"/>
      <c r="H25" s="176" t="s">
        <v>374</v>
      </c>
      <c r="I25" s="175">
        <f>I23-I24</f>
        <v>-5101.25</v>
      </c>
    </row>
    <row r="26" spans="2:9" x14ac:dyDescent="0.25">
      <c r="B26" s="26">
        <v>44643</v>
      </c>
      <c r="C26" s="90" t="s">
        <v>36</v>
      </c>
      <c r="D26" s="25">
        <v>75812997</v>
      </c>
      <c r="E26" s="25"/>
      <c r="F26" s="8">
        <v>547.59</v>
      </c>
      <c r="G26" s="20"/>
      <c r="H26" s="20"/>
      <c r="I26" s="20"/>
    </row>
    <row r="27" spans="2:9" x14ac:dyDescent="0.25">
      <c r="B27" s="26">
        <v>44643</v>
      </c>
      <c r="C27" s="90" t="s">
        <v>37</v>
      </c>
      <c r="D27" s="25"/>
      <c r="E27" s="25"/>
      <c r="F27" s="8">
        <v>1200</v>
      </c>
      <c r="G27" s="20"/>
      <c r="H27" s="20"/>
      <c r="I27" s="20"/>
    </row>
    <row r="28" spans="2:9" x14ac:dyDescent="0.25">
      <c r="B28" s="26">
        <v>44643</v>
      </c>
      <c r="C28" s="90" t="s">
        <v>38</v>
      </c>
      <c r="D28" s="25"/>
      <c r="E28" s="25"/>
      <c r="F28" s="8">
        <v>717.3</v>
      </c>
      <c r="G28" s="20"/>
      <c r="H28" s="20"/>
      <c r="I28" s="20"/>
    </row>
    <row r="29" spans="2:9" x14ac:dyDescent="0.25">
      <c r="B29" s="26">
        <v>44643</v>
      </c>
      <c r="C29" s="90" t="s">
        <v>33</v>
      </c>
      <c r="D29" s="25">
        <v>11893</v>
      </c>
      <c r="E29" s="25"/>
      <c r="F29" s="8">
        <v>5040</v>
      </c>
      <c r="G29" s="20"/>
      <c r="H29" s="20"/>
      <c r="I29" s="20"/>
    </row>
    <row r="30" spans="2:9" x14ac:dyDescent="0.25">
      <c r="B30" s="26">
        <v>44643</v>
      </c>
      <c r="C30" s="90" t="s">
        <v>39</v>
      </c>
      <c r="D30" s="25">
        <v>2067</v>
      </c>
      <c r="E30" s="25"/>
      <c r="F30" s="8">
        <v>1477.5</v>
      </c>
      <c r="G30" s="20"/>
      <c r="H30" s="20"/>
      <c r="I30" s="20"/>
    </row>
    <row r="31" spans="2:9" x14ac:dyDescent="0.25">
      <c r="B31" s="26">
        <v>44642</v>
      </c>
      <c r="C31" s="90" t="s">
        <v>43</v>
      </c>
      <c r="D31" s="25"/>
      <c r="E31" s="25"/>
      <c r="F31" s="8">
        <v>26.9</v>
      </c>
      <c r="G31" s="20"/>
      <c r="H31" s="20"/>
      <c r="I31" s="20"/>
    </row>
    <row r="32" spans="2:9" x14ac:dyDescent="0.25">
      <c r="B32" s="26">
        <v>44643</v>
      </c>
      <c r="C32" s="90" t="s">
        <v>8</v>
      </c>
      <c r="D32" s="25"/>
      <c r="E32" s="25"/>
      <c r="F32" s="8">
        <v>98.25</v>
      </c>
      <c r="G32" s="20"/>
      <c r="H32" s="20"/>
      <c r="I32" s="20"/>
    </row>
    <row r="33" spans="2:9" x14ac:dyDescent="0.25">
      <c r="B33" s="26">
        <v>44643</v>
      </c>
      <c r="C33" s="90" t="s">
        <v>51</v>
      </c>
      <c r="D33" s="25"/>
      <c r="E33" s="25"/>
      <c r="F33" s="8">
        <v>1562.74</v>
      </c>
      <c r="G33" s="20"/>
      <c r="H33" s="20"/>
      <c r="I33" s="20"/>
    </row>
    <row r="34" spans="2:9" x14ac:dyDescent="0.25">
      <c r="B34" s="26">
        <v>44643</v>
      </c>
      <c r="C34" s="90" t="s">
        <v>40</v>
      </c>
      <c r="D34" s="25">
        <v>8963</v>
      </c>
      <c r="E34" s="5">
        <v>44641</v>
      </c>
      <c r="F34" s="8">
        <v>1436.46</v>
      </c>
      <c r="G34" s="20"/>
      <c r="H34" s="20"/>
      <c r="I34" s="20"/>
    </row>
    <row r="35" spans="2:9" x14ac:dyDescent="0.25">
      <c r="B35" s="26">
        <v>44643</v>
      </c>
      <c r="C35" s="90" t="s">
        <v>34</v>
      </c>
      <c r="D35" s="25"/>
      <c r="E35" s="25"/>
      <c r="F35" s="8">
        <v>6879.33</v>
      </c>
      <c r="G35" s="20"/>
      <c r="H35" s="20"/>
      <c r="I35" s="20"/>
    </row>
    <row r="36" spans="2:9" x14ac:dyDescent="0.25">
      <c r="B36" s="26">
        <v>44643</v>
      </c>
      <c r="C36" s="90" t="s">
        <v>42</v>
      </c>
      <c r="D36" s="25"/>
      <c r="E36" s="25"/>
      <c r="F36" s="8">
        <v>1466.47</v>
      </c>
      <c r="G36" s="20"/>
      <c r="H36" s="20"/>
      <c r="I36" s="20"/>
    </row>
    <row r="37" spans="2:9" x14ac:dyDescent="0.25">
      <c r="B37" s="234" t="s">
        <v>9</v>
      </c>
      <c r="C37" s="234"/>
      <c r="D37" s="234"/>
      <c r="E37" s="234"/>
      <c r="F37" s="32">
        <f>SUM(F9:F36)</f>
        <v>88227.340000000011</v>
      </c>
      <c r="G37" s="20"/>
      <c r="H37" s="20"/>
      <c r="I37" s="20"/>
    </row>
    <row r="38" spans="2:9" x14ac:dyDescent="0.25">
      <c r="B38" s="23"/>
      <c r="C38" s="23"/>
      <c r="D38" s="23"/>
      <c r="E38" s="23"/>
      <c r="F38" s="24"/>
      <c r="G38" s="20"/>
      <c r="H38" s="20"/>
      <c r="I38" s="20"/>
    </row>
    <row r="39" spans="2:9" ht="18.75" x14ac:dyDescent="0.3">
      <c r="B39" s="232" t="s">
        <v>10</v>
      </c>
      <c r="C39" s="232"/>
      <c r="D39" s="232"/>
      <c r="E39" s="232"/>
      <c r="F39" s="232"/>
      <c r="G39" s="20"/>
      <c r="H39" s="20"/>
      <c r="I39" s="20"/>
    </row>
    <row r="40" spans="2:9" ht="18.75" x14ac:dyDescent="0.3">
      <c r="B40" s="13" t="s">
        <v>93</v>
      </c>
      <c r="C40" s="13" t="s">
        <v>94</v>
      </c>
      <c r="D40" s="13"/>
      <c r="E40" s="13" t="s">
        <v>17</v>
      </c>
      <c r="F40" s="52" t="s">
        <v>18</v>
      </c>
      <c r="G40" s="20"/>
      <c r="H40" s="20"/>
      <c r="I40" s="20"/>
    </row>
    <row r="41" spans="2:9" x14ac:dyDescent="0.25">
      <c r="B41" s="11">
        <v>44642</v>
      </c>
      <c r="C41" s="98" t="s">
        <v>11</v>
      </c>
      <c r="D41" s="12"/>
      <c r="E41" s="11"/>
      <c r="F41" s="29">
        <v>34668.26</v>
      </c>
      <c r="G41" s="31"/>
      <c r="H41" s="20"/>
      <c r="I41" s="20"/>
    </row>
    <row r="42" spans="2:9" x14ac:dyDescent="0.25">
      <c r="B42" s="11">
        <v>44643</v>
      </c>
      <c r="C42" s="94" t="s">
        <v>12</v>
      </c>
      <c r="D42" s="12"/>
      <c r="E42" s="11"/>
      <c r="F42" s="14">
        <v>2772.08</v>
      </c>
      <c r="G42" s="20"/>
      <c r="H42" s="20"/>
      <c r="I42" s="20"/>
    </row>
    <row r="43" spans="2:9" x14ac:dyDescent="0.25">
      <c r="B43" s="11">
        <v>44643</v>
      </c>
      <c r="C43" s="94" t="s">
        <v>45</v>
      </c>
      <c r="D43" s="12"/>
      <c r="E43" s="11"/>
      <c r="F43" s="14">
        <v>3271.11</v>
      </c>
      <c r="G43" s="20"/>
      <c r="H43" s="20"/>
      <c r="I43" s="20"/>
    </row>
    <row r="44" spans="2:9" x14ac:dyDescent="0.25">
      <c r="B44" s="11">
        <v>44637</v>
      </c>
      <c r="C44" s="94" t="s">
        <v>35</v>
      </c>
      <c r="D44" s="19"/>
      <c r="E44" s="10"/>
      <c r="F44" s="15">
        <v>3704.33</v>
      </c>
      <c r="G44" s="20"/>
      <c r="H44" s="20"/>
      <c r="I44" s="20"/>
    </row>
    <row r="45" spans="2:9" ht="15.75" x14ac:dyDescent="0.25">
      <c r="B45" s="233" t="s">
        <v>9</v>
      </c>
      <c r="C45" s="233"/>
      <c r="D45" s="233"/>
      <c r="E45" s="233"/>
      <c r="F45" s="30">
        <f>SUM(F41:F44)</f>
        <v>44415.780000000006</v>
      </c>
      <c r="G45" s="20"/>
      <c r="H45" s="20"/>
      <c r="I45" s="20"/>
    </row>
  </sheetData>
  <mergeCells count="9">
    <mergeCell ref="H8:I8"/>
    <mergeCell ref="B4:F4"/>
    <mergeCell ref="B7:F7"/>
    <mergeCell ref="B39:F39"/>
    <mergeCell ref="B45:E45"/>
    <mergeCell ref="B37:E37"/>
    <mergeCell ref="H15:I15"/>
    <mergeCell ref="H22:I22"/>
    <mergeCell ref="H14:I14"/>
  </mergeCells>
  <pageMargins left="0.11811023622047245" right="0.31496062992125984" top="0.39370078740157483" bottom="0.39370078740157483" header="0.31496062992125984" footer="0.11811023622047245"/>
  <pageSetup paperSize="9" scale="9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4"/>
  <sheetViews>
    <sheetView topLeftCell="A13" workbookViewId="0">
      <selection activeCell="L24" sqref="L24"/>
    </sheetView>
  </sheetViews>
  <sheetFormatPr defaultRowHeight="15" x14ac:dyDescent="0.25"/>
  <cols>
    <col min="1" max="1" width="2.42578125" customWidth="1"/>
    <col min="2" max="2" width="10.42578125" style="27" customWidth="1"/>
    <col min="3" max="3" width="36.28515625" style="27" customWidth="1"/>
    <col min="4" max="4" width="13.28515625" style="27" customWidth="1"/>
    <col min="5" max="5" width="11.5703125" style="27" customWidth="1"/>
    <col min="6" max="6" width="15" style="28" customWidth="1"/>
    <col min="7" max="7" width="3.7109375" customWidth="1"/>
    <col min="8" max="8" width="16" customWidth="1"/>
    <col min="9" max="9" width="19.85546875" customWidth="1"/>
  </cols>
  <sheetData>
    <row r="4" spans="2:9" x14ac:dyDescent="0.25">
      <c r="B4" s="230" t="s">
        <v>52</v>
      </c>
      <c r="C4" s="230"/>
      <c r="D4" s="230"/>
      <c r="E4" s="230"/>
      <c r="F4" s="230"/>
      <c r="G4" s="20"/>
      <c r="H4" s="20"/>
      <c r="I4" s="20"/>
    </row>
    <row r="5" spans="2:9" x14ac:dyDescent="0.25">
      <c r="B5" s="21"/>
      <c r="C5" s="23"/>
      <c r="D5" s="23"/>
      <c r="E5" s="23"/>
      <c r="F5" s="24"/>
      <c r="G5" s="20"/>
      <c r="H5" s="20"/>
      <c r="I5" s="20"/>
    </row>
    <row r="6" spans="2:9" x14ac:dyDescent="0.25">
      <c r="B6" s="21"/>
      <c r="C6" s="23"/>
      <c r="D6" s="23"/>
      <c r="E6" s="23"/>
      <c r="F6" s="24"/>
      <c r="G6" s="20"/>
      <c r="H6" s="20"/>
      <c r="I6" s="20"/>
    </row>
    <row r="7" spans="2:9" ht="18.75" x14ac:dyDescent="0.3">
      <c r="B7" s="231" t="s">
        <v>0</v>
      </c>
      <c r="C7" s="231"/>
      <c r="D7" s="231"/>
      <c r="E7" s="231"/>
      <c r="F7" s="231"/>
      <c r="G7" s="20"/>
      <c r="H7" s="20"/>
      <c r="I7" s="20"/>
    </row>
    <row r="8" spans="2:9" x14ac:dyDescent="0.25">
      <c r="B8" s="2" t="s">
        <v>1</v>
      </c>
      <c r="C8" s="3" t="s">
        <v>2</v>
      </c>
      <c r="D8" s="3" t="s">
        <v>3</v>
      </c>
      <c r="E8" s="2" t="s">
        <v>4</v>
      </c>
      <c r="F8" s="4" t="s">
        <v>5</v>
      </c>
      <c r="G8" s="20"/>
      <c r="H8" s="229" t="s">
        <v>22</v>
      </c>
      <c r="I8" s="229"/>
    </row>
    <row r="9" spans="2:9" x14ac:dyDescent="0.25">
      <c r="B9" s="26">
        <v>44676</v>
      </c>
      <c r="C9" s="90" t="s">
        <v>46</v>
      </c>
      <c r="D9" s="25"/>
      <c r="E9" s="26"/>
      <c r="F9" s="8">
        <v>27317.69</v>
      </c>
      <c r="G9" s="20"/>
      <c r="H9" s="17" t="s">
        <v>5</v>
      </c>
      <c r="I9" s="18">
        <v>68616.42</v>
      </c>
    </row>
    <row r="10" spans="2:9" x14ac:dyDescent="0.25">
      <c r="B10" s="26">
        <v>44677</v>
      </c>
      <c r="C10" s="90" t="s">
        <v>59</v>
      </c>
      <c r="D10" s="25">
        <v>625</v>
      </c>
      <c r="E10" s="5">
        <v>44652</v>
      </c>
      <c r="F10" s="8">
        <v>5000</v>
      </c>
      <c r="H10" s="17" t="s">
        <v>23</v>
      </c>
      <c r="I10" s="18">
        <f>F26</f>
        <v>68447.98000000001</v>
      </c>
    </row>
    <row r="11" spans="2:9" x14ac:dyDescent="0.25">
      <c r="B11" s="26">
        <v>2604</v>
      </c>
      <c r="C11" s="90" t="s">
        <v>53</v>
      </c>
      <c r="D11" s="25">
        <v>77410144</v>
      </c>
      <c r="E11" s="5"/>
      <c r="F11" s="8">
        <v>588.19000000000005</v>
      </c>
      <c r="H11" s="17" t="s">
        <v>24</v>
      </c>
      <c r="I11" s="33">
        <f>I9-I10</f>
        <v>168.43999999998778</v>
      </c>
    </row>
    <row r="12" spans="2:9" x14ac:dyDescent="0.25">
      <c r="B12" s="26">
        <v>44677</v>
      </c>
      <c r="C12" s="90" t="s">
        <v>54</v>
      </c>
      <c r="D12" s="25">
        <v>9152</v>
      </c>
      <c r="E12" s="5">
        <v>44671</v>
      </c>
      <c r="F12" s="8">
        <v>1436.46</v>
      </c>
      <c r="G12" s="20"/>
      <c r="H12" s="20"/>
      <c r="I12" s="20"/>
    </row>
    <row r="13" spans="2:9" x14ac:dyDescent="0.25">
      <c r="B13" s="26">
        <v>44677</v>
      </c>
      <c r="C13" s="90" t="s">
        <v>38</v>
      </c>
      <c r="D13" s="25"/>
      <c r="E13" s="25"/>
      <c r="F13" s="8">
        <v>717.3</v>
      </c>
      <c r="G13" s="20"/>
      <c r="H13" s="226" t="s">
        <v>373</v>
      </c>
      <c r="I13" s="236"/>
    </row>
    <row r="14" spans="2:9" x14ac:dyDescent="0.25">
      <c r="B14" s="26">
        <v>44677</v>
      </c>
      <c r="C14" s="90" t="s">
        <v>55</v>
      </c>
      <c r="D14" s="25">
        <v>2145</v>
      </c>
      <c r="E14" s="5">
        <v>44676</v>
      </c>
      <c r="F14" s="8">
        <v>1477.5</v>
      </c>
      <c r="G14" s="20"/>
      <c r="H14" s="235" t="s">
        <v>376</v>
      </c>
      <c r="I14" s="235"/>
    </row>
    <row r="15" spans="2:9" x14ac:dyDescent="0.25">
      <c r="B15" s="26">
        <v>44677</v>
      </c>
      <c r="C15" s="90" t="s">
        <v>8</v>
      </c>
      <c r="D15" s="25">
        <v>220056271</v>
      </c>
      <c r="E15" s="25"/>
      <c r="F15" s="8">
        <v>98.25</v>
      </c>
      <c r="G15" s="20"/>
      <c r="H15" s="78" t="s">
        <v>233</v>
      </c>
      <c r="I15" s="128">
        <v>21603.759999999998</v>
      </c>
    </row>
    <row r="16" spans="2:9" x14ac:dyDescent="0.25">
      <c r="B16" s="26">
        <v>44677</v>
      </c>
      <c r="C16" s="90" t="s">
        <v>56</v>
      </c>
      <c r="D16" s="25"/>
      <c r="E16" s="25"/>
      <c r="F16" s="8">
        <v>26.9</v>
      </c>
      <c r="G16" s="20"/>
      <c r="H16" s="78" t="s">
        <v>234</v>
      </c>
      <c r="I16" s="175">
        <v>-7094.09</v>
      </c>
    </row>
    <row r="17" spans="2:9" x14ac:dyDescent="0.25">
      <c r="B17" s="26">
        <v>44677</v>
      </c>
      <c r="C17" s="90" t="s">
        <v>57</v>
      </c>
      <c r="D17" s="25"/>
      <c r="E17" s="25"/>
      <c r="F17" s="8">
        <v>6879.33</v>
      </c>
      <c r="G17" s="20"/>
      <c r="H17" s="78" t="s">
        <v>365</v>
      </c>
      <c r="I17" s="175">
        <v>-19610.919999999998</v>
      </c>
    </row>
    <row r="18" spans="2:9" x14ac:dyDescent="0.25">
      <c r="B18" s="26">
        <v>44677</v>
      </c>
      <c r="C18" s="90" t="s">
        <v>58</v>
      </c>
      <c r="D18" s="25"/>
      <c r="E18" s="25"/>
      <c r="F18" s="8">
        <v>1594.89</v>
      </c>
      <c r="G18" s="20"/>
      <c r="H18" s="78" t="s">
        <v>366</v>
      </c>
      <c r="I18" s="177">
        <v>168.44</v>
      </c>
    </row>
    <row r="19" spans="2:9" x14ac:dyDescent="0.25">
      <c r="B19" s="26">
        <v>44677</v>
      </c>
      <c r="C19" s="90" t="s">
        <v>33</v>
      </c>
      <c r="D19" s="25">
        <v>12045</v>
      </c>
      <c r="E19" s="5">
        <v>44671</v>
      </c>
      <c r="F19" s="8">
        <v>5040</v>
      </c>
      <c r="G19" s="20"/>
      <c r="H19" s="176" t="s">
        <v>24</v>
      </c>
      <c r="I19" s="175">
        <f>SUM(I15:I18)</f>
        <v>-4932.8100000000004</v>
      </c>
    </row>
    <row r="20" spans="2:9" x14ac:dyDescent="0.25">
      <c r="B20" s="26">
        <v>44677</v>
      </c>
      <c r="C20" s="90" t="s">
        <v>60</v>
      </c>
      <c r="D20" s="25">
        <v>633</v>
      </c>
      <c r="E20" s="26">
        <v>44676</v>
      </c>
      <c r="F20" s="51">
        <v>5000</v>
      </c>
      <c r="G20" s="20"/>
      <c r="H20" s="20"/>
      <c r="I20" s="20"/>
    </row>
    <row r="21" spans="2:9" x14ac:dyDescent="0.25">
      <c r="B21" s="26">
        <v>44677</v>
      </c>
      <c r="C21" s="90" t="s">
        <v>6</v>
      </c>
      <c r="D21" s="25">
        <v>2336</v>
      </c>
      <c r="E21" s="5">
        <v>44662</v>
      </c>
      <c r="F21" s="8">
        <v>10000</v>
      </c>
      <c r="G21" s="20"/>
      <c r="H21" s="20"/>
      <c r="I21" s="20"/>
    </row>
    <row r="22" spans="2:9" x14ac:dyDescent="0.25">
      <c r="B22" s="26">
        <v>44677</v>
      </c>
      <c r="C22" s="90" t="s">
        <v>61</v>
      </c>
      <c r="D22" s="25"/>
      <c r="E22" s="25"/>
      <c r="F22" s="8">
        <v>1200</v>
      </c>
      <c r="G22" s="20"/>
      <c r="H22" s="215" t="s">
        <v>371</v>
      </c>
      <c r="I22" s="216"/>
    </row>
    <row r="23" spans="2:9" x14ac:dyDescent="0.25">
      <c r="B23" s="26">
        <v>44677</v>
      </c>
      <c r="C23" s="90" t="s">
        <v>62</v>
      </c>
      <c r="D23" s="25"/>
      <c r="E23" s="25"/>
      <c r="F23" s="8">
        <v>1466.47</v>
      </c>
      <c r="G23" s="20"/>
      <c r="H23" s="132" t="s">
        <v>242</v>
      </c>
      <c r="I23" s="18">
        <v>274465.68</v>
      </c>
    </row>
    <row r="24" spans="2:9" x14ac:dyDescent="0.25">
      <c r="B24" s="26">
        <v>44678</v>
      </c>
      <c r="C24" s="90" t="s">
        <v>63</v>
      </c>
      <c r="D24" s="25">
        <v>436</v>
      </c>
      <c r="E24" s="5">
        <v>44677</v>
      </c>
      <c r="F24" s="8">
        <v>155</v>
      </c>
      <c r="G24" s="20"/>
      <c r="H24" s="78" t="s">
        <v>243</v>
      </c>
      <c r="I24" s="128">
        <v>279398.49</v>
      </c>
    </row>
    <row r="25" spans="2:9" x14ac:dyDescent="0.25">
      <c r="B25" s="26">
        <v>44678</v>
      </c>
      <c r="C25" s="90" t="s">
        <v>64</v>
      </c>
      <c r="D25" s="25"/>
      <c r="E25" s="25"/>
      <c r="F25" s="8">
        <v>450</v>
      </c>
      <c r="G25" s="20"/>
      <c r="H25" s="176" t="s">
        <v>374</v>
      </c>
      <c r="I25" s="175">
        <f>I23-I24</f>
        <v>-4932.8099999999977</v>
      </c>
    </row>
    <row r="26" spans="2:9" x14ac:dyDescent="0.25">
      <c r="B26" s="234" t="s">
        <v>9</v>
      </c>
      <c r="C26" s="234"/>
      <c r="D26" s="234"/>
      <c r="E26" s="234"/>
      <c r="F26" s="32">
        <f>SUM(F9:F25)</f>
        <v>68447.98000000001</v>
      </c>
      <c r="G26" s="20"/>
      <c r="H26" s="20"/>
      <c r="I26" s="20"/>
    </row>
    <row r="27" spans="2:9" x14ac:dyDescent="0.25">
      <c r="B27" s="23"/>
      <c r="C27" s="23"/>
      <c r="D27" s="23"/>
      <c r="E27" s="23"/>
      <c r="F27" s="24"/>
      <c r="G27" s="20"/>
      <c r="H27" s="20"/>
      <c r="I27" s="20"/>
    </row>
    <row r="28" spans="2:9" ht="18.75" x14ac:dyDescent="0.3">
      <c r="B28" s="232" t="s">
        <v>10</v>
      </c>
      <c r="C28" s="232"/>
      <c r="D28" s="232"/>
      <c r="E28" s="232"/>
      <c r="F28" s="232"/>
      <c r="G28" s="20"/>
      <c r="H28" s="20"/>
      <c r="I28" s="20"/>
    </row>
    <row r="29" spans="2:9" ht="18.75" x14ac:dyDescent="0.3">
      <c r="B29" s="13"/>
      <c r="C29" s="183" t="s">
        <v>23</v>
      </c>
      <c r="D29" s="13"/>
      <c r="E29" s="13" t="s">
        <v>65</v>
      </c>
      <c r="F29" s="16" t="s">
        <v>18</v>
      </c>
      <c r="G29" s="20"/>
      <c r="H29" s="20"/>
      <c r="I29" s="20"/>
    </row>
    <row r="30" spans="2:9" x14ac:dyDescent="0.25">
      <c r="B30" s="11">
        <v>44676</v>
      </c>
      <c r="C30" s="98" t="s">
        <v>11</v>
      </c>
      <c r="D30" s="12"/>
      <c r="E30" s="11"/>
      <c r="F30" s="29">
        <v>31284.720000000001</v>
      </c>
      <c r="G30" s="31"/>
      <c r="H30" s="20"/>
      <c r="I30" s="20"/>
    </row>
    <row r="31" spans="2:9" x14ac:dyDescent="0.25">
      <c r="B31" s="11">
        <v>44677</v>
      </c>
      <c r="C31" s="94" t="s">
        <v>12</v>
      </c>
      <c r="D31" s="12"/>
      <c r="E31" s="11"/>
      <c r="F31" s="14">
        <v>1163.31</v>
      </c>
      <c r="G31" s="20"/>
      <c r="H31" s="20"/>
      <c r="I31" s="20"/>
    </row>
    <row r="32" spans="2:9" x14ac:dyDescent="0.25">
      <c r="B32" s="11">
        <v>44677</v>
      </c>
      <c r="C32" s="94" t="s">
        <v>45</v>
      </c>
      <c r="D32" s="12"/>
      <c r="E32" s="11"/>
      <c r="F32" s="14">
        <v>3596.48</v>
      </c>
      <c r="G32" s="20"/>
      <c r="H32" s="20"/>
      <c r="I32" s="20"/>
    </row>
    <row r="33" spans="2:9" x14ac:dyDescent="0.25">
      <c r="B33" s="11">
        <v>44677</v>
      </c>
      <c r="C33" s="94" t="s">
        <v>378</v>
      </c>
      <c r="D33" s="22"/>
      <c r="E33" s="10"/>
      <c r="F33" s="15">
        <v>1751.15</v>
      </c>
      <c r="G33" s="20"/>
      <c r="H33" s="20"/>
      <c r="I33" s="20"/>
    </row>
    <row r="34" spans="2:9" ht="15.75" x14ac:dyDescent="0.25">
      <c r="B34" s="233" t="s">
        <v>9</v>
      </c>
      <c r="C34" s="233"/>
      <c r="D34" s="233"/>
      <c r="E34" s="233"/>
      <c r="F34" s="30">
        <f>SUM(F30:F33)</f>
        <v>37795.660000000003</v>
      </c>
      <c r="G34" s="20"/>
      <c r="H34" s="20"/>
      <c r="I34" s="20"/>
    </row>
  </sheetData>
  <mergeCells count="9">
    <mergeCell ref="B34:E34"/>
    <mergeCell ref="B4:F4"/>
    <mergeCell ref="B7:F7"/>
    <mergeCell ref="H8:I8"/>
    <mergeCell ref="B26:E26"/>
    <mergeCell ref="B28:F28"/>
    <mergeCell ref="H14:I14"/>
    <mergeCell ref="H22:I22"/>
    <mergeCell ref="H13:I1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opLeftCell="B10" workbookViewId="0">
      <selection activeCell="M25" sqref="M25"/>
    </sheetView>
  </sheetViews>
  <sheetFormatPr defaultRowHeight="15" x14ac:dyDescent="0.25"/>
  <cols>
    <col min="1" max="1" width="14.7109375" hidden="1" customWidth="1"/>
    <col min="3" max="3" width="13" customWidth="1"/>
    <col min="4" max="4" width="38.7109375" customWidth="1"/>
    <col min="5" max="5" width="13.5703125" customWidth="1"/>
    <col min="6" max="6" width="11.85546875" customWidth="1"/>
    <col min="7" max="7" width="16" customWidth="1"/>
    <col min="9" max="9" width="15.85546875" customWidth="1"/>
    <col min="10" max="10" width="18.140625" customWidth="1"/>
  </cols>
  <sheetData>
    <row r="2" spans="1:10" x14ac:dyDescent="0.25">
      <c r="A2" s="20"/>
    </row>
    <row r="3" spans="1:10" x14ac:dyDescent="0.25">
      <c r="A3" s="20"/>
    </row>
    <row r="4" spans="1:10" ht="18.75" x14ac:dyDescent="0.3">
      <c r="A4" s="20"/>
      <c r="C4" s="231" t="s">
        <v>0</v>
      </c>
      <c r="D4" s="231"/>
      <c r="E4" s="231"/>
      <c r="F4" s="231"/>
      <c r="G4" s="231"/>
      <c r="I4" s="229" t="s">
        <v>22</v>
      </c>
      <c r="J4" s="229"/>
    </row>
    <row r="5" spans="1:10" x14ac:dyDescent="0.25">
      <c r="A5" s="53" t="s">
        <v>22</v>
      </c>
      <c r="C5" s="80" t="s">
        <v>93</v>
      </c>
      <c r="D5" s="81" t="s">
        <v>2</v>
      </c>
      <c r="E5" s="81" t="s">
        <v>107</v>
      </c>
      <c r="F5" s="80" t="s">
        <v>4</v>
      </c>
      <c r="G5" s="82" t="s">
        <v>5</v>
      </c>
      <c r="I5" s="78" t="s">
        <v>5</v>
      </c>
      <c r="J5" s="79">
        <v>68616.42</v>
      </c>
    </row>
    <row r="6" spans="1:10" x14ac:dyDescent="0.25">
      <c r="A6" s="17" t="s">
        <v>5</v>
      </c>
      <c r="C6" s="86">
        <v>44708</v>
      </c>
      <c r="D6" s="90" t="s">
        <v>108</v>
      </c>
      <c r="E6" s="85">
        <v>562</v>
      </c>
      <c r="F6" s="86" t="s">
        <v>109</v>
      </c>
      <c r="G6" s="84">
        <v>175</v>
      </c>
      <c r="I6" s="78" t="s">
        <v>23</v>
      </c>
      <c r="J6" s="79">
        <v>49265.799999999996</v>
      </c>
    </row>
    <row r="7" spans="1:10" ht="16.5" x14ac:dyDescent="0.3">
      <c r="A7" s="17" t="s">
        <v>23</v>
      </c>
      <c r="C7" s="86">
        <v>44708</v>
      </c>
      <c r="D7" s="88" t="s">
        <v>110</v>
      </c>
      <c r="E7" s="85"/>
      <c r="F7" s="83"/>
      <c r="G7" s="84">
        <v>23408.71</v>
      </c>
      <c r="I7" s="78" t="s">
        <v>24</v>
      </c>
      <c r="J7" s="195">
        <v>19350.620000000003</v>
      </c>
    </row>
    <row r="8" spans="1:10" x14ac:dyDescent="0.25">
      <c r="A8" s="17" t="s">
        <v>24</v>
      </c>
      <c r="C8" s="86">
        <v>44708</v>
      </c>
      <c r="D8" s="90" t="s">
        <v>111</v>
      </c>
      <c r="E8" s="85"/>
      <c r="F8" s="83"/>
      <c r="G8" s="84">
        <v>1261.3699999999999</v>
      </c>
    </row>
    <row r="9" spans="1:10" x14ac:dyDescent="0.25">
      <c r="A9" s="20"/>
      <c r="C9" s="86">
        <v>44708</v>
      </c>
      <c r="D9" s="90" t="s">
        <v>71</v>
      </c>
      <c r="E9" s="85">
        <v>2359</v>
      </c>
      <c r="F9" s="83" t="s">
        <v>112</v>
      </c>
      <c r="G9" s="84">
        <v>10000</v>
      </c>
    </row>
    <row r="10" spans="1:10" x14ac:dyDescent="0.25">
      <c r="A10" s="20"/>
      <c r="C10" s="86">
        <v>44712</v>
      </c>
      <c r="D10" s="90" t="s">
        <v>113</v>
      </c>
      <c r="E10" s="85">
        <v>9353</v>
      </c>
      <c r="F10" s="85" t="s">
        <v>114</v>
      </c>
      <c r="G10" s="84">
        <v>1436.46</v>
      </c>
      <c r="I10" s="215" t="s">
        <v>373</v>
      </c>
      <c r="J10" s="228"/>
    </row>
    <row r="11" spans="1:10" x14ac:dyDescent="0.25">
      <c r="A11" s="20"/>
      <c r="C11" s="86">
        <v>44712</v>
      </c>
      <c r="D11" s="90" t="s">
        <v>115</v>
      </c>
      <c r="E11" s="85"/>
      <c r="F11" s="83"/>
      <c r="G11" s="84">
        <v>902.5</v>
      </c>
      <c r="I11" s="241" t="s">
        <v>372</v>
      </c>
      <c r="J11" s="241"/>
    </row>
    <row r="12" spans="1:10" x14ac:dyDescent="0.25">
      <c r="A12" s="20"/>
      <c r="C12" s="86">
        <v>44712</v>
      </c>
      <c r="D12" s="90" t="s">
        <v>116</v>
      </c>
      <c r="E12" s="85"/>
      <c r="F12" s="85"/>
      <c r="G12" s="84">
        <v>902.5</v>
      </c>
      <c r="I12" s="78" t="s">
        <v>233</v>
      </c>
      <c r="J12" s="128">
        <v>21603.759999999998</v>
      </c>
    </row>
    <row r="13" spans="1:10" x14ac:dyDescent="0.25">
      <c r="A13" s="20"/>
      <c r="C13" s="86">
        <v>44712</v>
      </c>
      <c r="D13" s="90" t="s">
        <v>117</v>
      </c>
      <c r="E13" s="85"/>
      <c r="F13" s="85"/>
      <c r="G13" s="84">
        <v>902.5</v>
      </c>
      <c r="I13" s="78" t="s">
        <v>234</v>
      </c>
      <c r="J13" s="175">
        <v>-7094.09</v>
      </c>
    </row>
    <row r="14" spans="1:10" x14ac:dyDescent="0.25">
      <c r="A14" s="20"/>
      <c r="C14" s="86">
        <v>44712</v>
      </c>
      <c r="D14" s="90" t="s">
        <v>118</v>
      </c>
      <c r="E14" s="85">
        <v>2212</v>
      </c>
      <c r="F14" s="85" t="s">
        <v>119</v>
      </c>
      <c r="G14" s="84">
        <v>1477.5</v>
      </c>
      <c r="I14" s="78" t="s">
        <v>365</v>
      </c>
      <c r="J14" s="175">
        <v>-19610.919999999998</v>
      </c>
    </row>
    <row r="15" spans="1:10" x14ac:dyDescent="0.25">
      <c r="A15" s="36" t="s">
        <v>66</v>
      </c>
      <c r="C15" s="86">
        <v>44712</v>
      </c>
      <c r="D15" s="90" t="s">
        <v>120</v>
      </c>
      <c r="E15" s="85">
        <v>79013879</v>
      </c>
      <c r="F15" s="83" t="s">
        <v>121</v>
      </c>
      <c r="G15" s="84">
        <v>485.59</v>
      </c>
      <c r="I15" s="78" t="s">
        <v>366</v>
      </c>
      <c r="J15" s="177">
        <v>168.44</v>
      </c>
    </row>
    <row r="16" spans="1:10" x14ac:dyDescent="0.25">
      <c r="A16" s="37">
        <v>205849.27</v>
      </c>
      <c r="C16" s="86">
        <v>44712</v>
      </c>
      <c r="D16" s="90" t="s">
        <v>122</v>
      </c>
      <c r="E16" s="85"/>
      <c r="F16" s="86"/>
      <c r="G16" s="89">
        <v>1548.52</v>
      </c>
      <c r="I16" s="176" t="s">
        <v>367</v>
      </c>
      <c r="J16" s="177">
        <v>19350.62</v>
      </c>
    </row>
    <row r="17" spans="1:10" ht="16.5" x14ac:dyDescent="0.3">
      <c r="A17" s="36"/>
      <c r="C17" s="86">
        <v>44712</v>
      </c>
      <c r="D17" s="88" t="s">
        <v>123</v>
      </c>
      <c r="E17" s="85"/>
      <c r="F17" s="83"/>
      <c r="G17" s="84">
        <v>26.9</v>
      </c>
      <c r="I17" s="176" t="s">
        <v>24</v>
      </c>
      <c r="J17" s="178">
        <f>SUM(J12:J16)</f>
        <v>14417.809999999998</v>
      </c>
    </row>
    <row r="18" spans="1:10" x14ac:dyDescent="0.25">
      <c r="A18" s="20"/>
      <c r="C18" s="86">
        <v>44712</v>
      </c>
      <c r="D18" s="90" t="s">
        <v>124</v>
      </c>
      <c r="E18" s="85">
        <v>220081646</v>
      </c>
      <c r="F18" s="85"/>
      <c r="G18" s="84">
        <v>98.25</v>
      </c>
    </row>
    <row r="19" spans="1:10" x14ac:dyDescent="0.25">
      <c r="A19" s="20"/>
      <c r="C19" s="86">
        <v>44712</v>
      </c>
      <c r="D19" s="90" t="s">
        <v>125</v>
      </c>
      <c r="E19" s="85">
        <v>6216</v>
      </c>
      <c r="F19" s="85" t="s">
        <v>126</v>
      </c>
      <c r="G19" s="84">
        <v>400</v>
      </c>
    </row>
    <row r="20" spans="1:10" x14ac:dyDescent="0.25">
      <c r="A20" s="20"/>
      <c r="C20" s="86">
        <v>44712</v>
      </c>
      <c r="D20" s="90" t="s">
        <v>127</v>
      </c>
      <c r="E20" s="85">
        <v>12189</v>
      </c>
      <c r="F20" s="83" t="s">
        <v>114</v>
      </c>
      <c r="G20" s="84">
        <v>5040</v>
      </c>
      <c r="I20" s="215" t="s">
        <v>371</v>
      </c>
      <c r="J20" s="216"/>
    </row>
    <row r="21" spans="1:10" x14ac:dyDescent="0.25">
      <c r="A21" s="20"/>
      <c r="C21" s="86">
        <v>44712</v>
      </c>
      <c r="D21" s="90" t="s">
        <v>128</v>
      </c>
      <c r="E21" s="85"/>
      <c r="F21" s="85"/>
      <c r="G21" s="84">
        <v>1200</v>
      </c>
      <c r="I21" s="132" t="s">
        <v>242</v>
      </c>
      <c r="J21" s="18">
        <v>343082.1</v>
      </c>
    </row>
    <row r="22" spans="1:10" x14ac:dyDescent="0.25">
      <c r="A22" s="20"/>
      <c r="C22" s="238"/>
      <c r="D22" s="239"/>
      <c r="E22" s="239"/>
      <c r="F22" s="240"/>
      <c r="G22" s="87">
        <v>49265.799999999996</v>
      </c>
      <c r="I22" s="78" t="s">
        <v>243</v>
      </c>
      <c r="J22" s="128">
        <v>328664.28999999998</v>
      </c>
    </row>
    <row r="23" spans="1:10" x14ac:dyDescent="0.25">
      <c r="A23" s="20"/>
      <c r="I23" s="176" t="s">
        <v>374</v>
      </c>
      <c r="J23" s="129">
        <f>J21-J22</f>
        <v>14417.809999999998</v>
      </c>
    </row>
    <row r="24" spans="1:10" ht="18.75" x14ac:dyDescent="0.3">
      <c r="A24" s="20"/>
      <c r="C24" s="237" t="s">
        <v>10</v>
      </c>
      <c r="D24" s="237"/>
      <c r="E24" s="237"/>
      <c r="F24" s="237"/>
      <c r="G24" s="237"/>
    </row>
    <row r="25" spans="1:10" ht="16.5" customHeight="1" x14ac:dyDescent="0.3">
      <c r="A25" s="20"/>
      <c r="C25" s="93"/>
      <c r="D25" s="93" t="s">
        <v>23</v>
      </c>
      <c r="E25" s="93"/>
      <c r="F25" s="93" t="s">
        <v>65</v>
      </c>
      <c r="G25" s="182" t="s">
        <v>18</v>
      </c>
    </row>
    <row r="26" spans="1:10" ht="16.5" customHeight="1" x14ac:dyDescent="0.25">
      <c r="A26" s="20"/>
      <c r="C26" s="72">
        <v>44708</v>
      </c>
      <c r="D26" s="73" t="s">
        <v>11</v>
      </c>
      <c r="E26" s="74"/>
      <c r="F26" s="72"/>
      <c r="G26" s="76">
        <v>31255.52</v>
      </c>
    </row>
    <row r="27" spans="1:10" ht="16.5" customHeight="1" x14ac:dyDescent="0.25">
      <c r="A27" s="20"/>
      <c r="C27" s="72">
        <v>44712</v>
      </c>
      <c r="D27" s="71" t="s">
        <v>129</v>
      </c>
      <c r="E27" s="74"/>
      <c r="F27" s="72"/>
      <c r="G27" s="75">
        <v>3567.87</v>
      </c>
    </row>
    <row r="28" spans="1:10" ht="18" customHeight="1" x14ac:dyDescent="0.25">
      <c r="A28" s="20"/>
      <c r="C28" s="233" t="s">
        <v>9</v>
      </c>
      <c r="D28" s="233"/>
      <c r="E28" s="233"/>
      <c r="F28" s="233"/>
      <c r="G28" s="77">
        <v>34823.39</v>
      </c>
    </row>
    <row r="29" spans="1:10" ht="29.25" customHeight="1" x14ac:dyDescent="0.25">
      <c r="A29" s="20"/>
    </row>
    <row r="30" spans="1:10" x14ac:dyDescent="0.25">
      <c r="A30" s="20"/>
    </row>
  </sheetData>
  <mergeCells count="8">
    <mergeCell ref="C28:F28"/>
    <mergeCell ref="C24:G24"/>
    <mergeCell ref="I4:J4"/>
    <mergeCell ref="C4:G4"/>
    <mergeCell ref="C22:F22"/>
    <mergeCell ref="I11:J11"/>
    <mergeCell ref="I20:J20"/>
    <mergeCell ref="I10:J10"/>
  </mergeCells>
  <pageMargins left="0.51181102362204722" right="0.51181102362204722" top="0.78740157480314965" bottom="0.78740157480314965" header="0.31496062992125984" footer="0.31496062992125984"/>
  <pageSetup paperSize="9" scale="9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6"/>
  <sheetViews>
    <sheetView topLeftCell="A13" workbookViewId="0">
      <selection activeCell="K30" sqref="K30"/>
    </sheetView>
  </sheetViews>
  <sheetFormatPr defaultRowHeight="15" x14ac:dyDescent="0.25"/>
  <cols>
    <col min="1" max="1" width="4.7109375" customWidth="1"/>
    <col min="2" max="2" width="10.7109375" bestFit="1" customWidth="1"/>
    <col min="3" max="3" width="46.140625" customWidth="1"/>
    <col min="4" max="4" width="11.5703125" customWidth="1"/>
    <col min="5" max="5" width="12.42578125" customWidth="1"/>
    <col min="6" max="6" width="13.28515625" customWidth="1"/>
    <col min="7" max="7" width="5.140625" customWidth="1"/>
    <col min="8" max="8" width="17" customWidth="1"/>
    <col min="9" max="9" width="18.28515625" customWidth="1"/>
  </cols>
  <sheetData>
    <row r="3" spans="2:10" x14ac:dyDescent="0.25">
      <c r="B3" s="230" t="s">
        <v>84</v>
      </c>
      <c r="C3" s="230"/>
      <c r="D3" s="230"/>
      <c r="E3" s="230"/>
      <c r="F3" s="230"/>
      <c r="G3" s="20"/>
      <c r="H3" s="20"/>
      <c r="I3" s="20"/>
    </row>
    <row r="4" spans="2:10" x14ac:dyDescent="0.25">
      <c r="B4" s="21"/>
      <c r="C4" s="23"/>
      <c r="D4" s="23"/>
      <c r="E4" s="23"/>
      <c r="F4" s="24"/>
      <c r="G4" s="20"/>
      <c r="H4" s="20"/>
      <c r="I4" s="20"/>
    </row>
    <row r="5" spans="2:10" x14ac:dyDescent="0.25">
      <c r="B5" s="21"/>
      <c r="C5" s="23"/>
      <c r="D5" s="23"/>
      <c r="E5" s="23"/>
      <c r="F5" s="24"/>
      <c r="G5" s="20"/>
      <c r="H5" s="20"/>
      <c r="I5" s="20"/>
    </row>
    <row r="6" spans="2:10" ht="18.75" x14ac:dyDescent="0.3">
      <c r="B6" s="231" t="s">
        <v>0</v>
      </c>
      <c r="C6" s="231"/>
      <c r="D6" s="231"/>
      <c r="E6" s="231"/>
      <c r="F6" s="231"/>
      <c r="G6" s="20"/>
      <c r="H6" s="20"/>
      <c r="I6" s="20"/>
    </row>
    <row r="7" spans="2:10" x14ac:dyDescent="0.25">
      <c r="B7" s="2" t="s">
        <v>1</v>
      </c>
      <c r="C7" s="3" t="s">
        <v>2</v>
      </c>
      <c r="D7" s="3" t="s">
        <v>3</v>
      </c>
      <c r="E7" s="2" t="s">
        <v>4</v>
      </c>
      <c r="F7" s="4" t="s">
        <v>5</v>
      </c>
      <c r="G7" s="20"/>
      <c r="H7" s="229" t="s">
        <v>22</v>
      </c>
      <c r="I7" s="229"/>
    </row>
    <row r="8" spans="2:10" x14ac:dyDescent="0.25">
      <c r="B8" s="38">
        <v>44713</v>
      </c>
      <c r="C8" s="44" t="s">
        <v>68</v>
      </c>
      <c r="D8" s="6"/>
      <c r="E8" s="38"/>
      <c r="F8" s="8">
        <v>717.3</v>
      </c>
      <c r="G8" s="20"/>
      <c r="H8" s="17" t="s">
        <v>5</v>
      </c>
      <c r="I8" s="18">
        <v>68616.42</v>
      </c>
    </row>
    <row r="9" spans="2:10" x14ac:dyDescent="0.25">
      <c r="B9" s="38">
        <v>44713</v>
      </c>
      <c r="C9" s="44" t="s">
        <v>70</v>
      </c>
      <c r="D9" s="6">
        <v>649</v>
      </c>
      <c r="E9" s="7"/>
      <c r="F9" s="8">
        <v>5000</v>
      </c>
      <c r="H9" s="17" t="s">
        <v>23</v>
      </c>
      <c r="I9" s="18">
        <f>F28</f>
        <v>67641.079999999987</v>
      </c>
    </row>
    <row r="10" spans="2:10" x14ac:dyDescent="0.25">
      <c r="B10" s="38">
        <v>44718</v>
      </c>
      <c r="C10" s="44" t="s">
        <v>67</v>
      </c>
      <c r="D10" s="47"/>
      <c r="E10" s="8"/>
      <c r="F10" s="8">
        <v>1200</v>
      </c>
      <c r="H10" s="176" t="s">
        <v>24</v>
      </c>
      <c r="I10" s="129">
        <f>I8-I9</f>
        <v>975.34000000001106</v>
      </c>
    </row>
    <row r="11" spans="2:10" x14ac:dyDescent="0.25">
      <c r="B11" s="38">
        <v>44567</v>
      </c>
      <c r="C11" s="44" t="s">
        <v>86</v>
      </c>
      <c r="D11" s="6"/>
      <c r="E11" s="6"/>
      <c r="F11" s="8">
        <v>2400</v>
      </c>
      <c r="G11" s="20"/>
      <c r="H11" s="20"/>
      <c r="I11" s="20"/>
    </row>
    <row r="12" spans="2:10" x14ac:dyDescent="0.25">
      <c r="B12" s="38">
        <v>44718</v>
      </c>
      <c r="C12" s="44" t="s">
        <v>85</v>
      </c>
      <c r="D12" s="6"/>
      <c r="E12" s="7"/>
      <c r="F12" s="8">
        <v>1913.1</v>
      </c>
      <c r="G12" s="20"/>
      <c r="H12" s="20"/>
      <c r="I12" s="34"/>
      <c r="J12" s="20"/>
    </row>
    <row r="13" spans="2:10" x14ac:dyDescent="0.25">
      <c r="B13" s="38">
        <v>44718</v>
      </c>
      <c r="C13" s="44" t="s">
        <v>87</v>
      </c>
      <c r="D13" s="6"/>
      <c r="E13" s="6"/>
      <c r="F13" s="8">
        <v>2400</v>
      </c>
      <c r="G13" s="20"/>
      <c r="H13" s="226" t="s">
        <v>373</v>
      </c>
      <c r="I13" s="236"/>
      <c r="J13" s="20"/>
    </row>
    <row r="14" spans="2:10" x14ac:dyDescent="0.25">
      <c r="B14" s="38">
        <v>44727</v>
      </c>
      <c r="C14" s="48" t="s">
        <v>69</v>
      </c>
      <c r="D14" s="6"/>
      <c r="E14" s="6"/>
      <c r="F14" s="8">
        <v>6530.28</v>
      </c>
      <c r="G14" s="20"/>
      <c r="H14" s="241" t="s">
        <v>372</v>
      </c>
      <c r="I14" s="241"/>
      <c r="J14" s="20"/>
    </row>
    <row r="15" spans="2:10" x14ac:dyDescent="0.25">
      <c r="B15" s="38">
        <v>44727</v>
      </c>
      <c r="C15" s="44" t="s">
        <v>71</v>
      </c>
      <c r="D15" s="6">
        <v>2386</v>
      </c>
      <c r="E15" s="6" t="s">
        <v>72</v>
      </c>
      <c r="F15" s="8">
        <v>10000</v>
      </c>
      <c r="G15" s="20"/>
      <c r="H15" s="78" t="s">
        <v>233</v>
      </c>
      <c r="I15" s="128">
        <v>21603.759999999998</v>
      </c>
    </row>
    <row r="16" spans="2:10" x14ac:dyDescent="0.25">
      <c r="B16" s="38">
        <v>44727</v>
      </c>
      <c r="C16" s="44" t="s">
        <v>73</v>
      </c>
      <c r="D16" s="6"/>
      <c r="E16" s="6"/>
      <c r="F16" s="8">
        <v>1466.47</v>
      </c>
      <c r="G16" s="20"/>
      <c r="H16" s="78" t="s">
        <v>234</v>
      </c>
      <c r="I16" s="175">
        <v>-7094.09</v>
      </c>
    </row>
    <row r="17" spans="2:9" x14ac:dyDescent="0.25">
      <c r="B17" s="38">
        <v>44735</v>
      </c>
      <c r="C17" s="44" t="s">
        <v>95</v>
      </c>
      <c r="D17" s="6"/>
      <c r="E17" s="7"/>
      <c r="F17" s="8">
        <v>22808.52</v>
      </c>
      <c r="G17" s="20"/>
      <c r="H17" s="78" t="s">
        <v>365</v>
      </c>
      <c r="I17" s="175">
        <v>-19610.919999999998</v>
      </c>
    </row>
    <row r="18" spans="2:9" x14ac:dyDescent="0.25">
      <c r="B18" s="38">
        <v>44739</v>
      </c>
      <c r="C18" s="44" t="s">
        <v>74</v>
      </c>
      <c r="D18" s="6"/>
      <c r="E18" s="38"/>
      <c r="F18" s="45">
        <v>1261.3699999999999</v>
      </c>
      <c r="G18" s="20"/>
      <c r="H18" s="78" t="s">
        <v>366</v>
      </c>
      <c r="I18" s="177">
        <v>168.44</v>
      </c>
    </row>
    <row r="19" spans="2:9" x14ac:dyDescent="0.25">
      <c r="B19" s="38">
        <v>44741</v>
      </c>
      <c r="C19" s="44" t="s">
        <v>75</v>
      </c>
      <c r="D19" s="6">
        <v>220097547</v>
      </c>
      <c r="E19" s="7"/>
      <c r="F19" s="8">
        <v>98.25</v>
      </c>
      <c r="G19" s="20"/>
      <c r="H19" s="176" t="s">
        <v>367</v>
      </c>
      <c r="I19" s="177">
        <v>19350.62</v>
      </c>
    </row>
    <row r="20" spans="2:9" x14ac:dyDescent="0.25">
      <c r="B20" s="38">
        <v>44741</v>
      </c>
      <c r="C20" s="44" t="s">
        <v>76</v>
      </c>
      <c r="D20" s="6">
        <v>80594968</v>
      </c>
      <c r="E20" s="6" t="s">
        <v>77</v>
      </c>
      <c r="F20" s="8">
        <v>449.32</v>
      </c>
      <c r="G20" s="20"/>
      <c r="H20" s="176" t="s">
        <v>368</v>
      </c>
      <c r="I20" s="157">
        <v>975.34</v>
      </c>
    </row>
    <row r="21" spans="2:9" x14ac:dyDescent="0.25">
      <c r="B21" s="38">
        <v>44741</v>
      </c>
      <c r="C21" s="44" t="s">
        <v>78</v>
      </c>
      <c r="D21" s="6">
        <v>2302</v>
      </c>
      <c r="E21" s="6" t="s">
        <v>79</v>
      </c>
      <c r="F21" s="8">
        <v>1477.5</v>
      </c>
      <c r="G21" s="20"/>
      <c r="H21" s="78" t="s">
        <v>24</v>
      </c>
      <c r="I21" s="129">
        <f>SUM(I15:I20)</f>
        <v>15393.149999999998</v>
      </c>
    </row>
    <row r="22" spans="2:9" x14ac:dyDescent="0.25">
      <c r="B22" s="38">
        <v>44741</v>
      </c>
      <c r="C22" s="44" t="s">
        <v>88</v>
      </c>
      <c r="D22" s="6">
        <v>9545</v>
      </c>
      <c r="E22" s="7" t="s">
        <v>80</v>
      </c>
      <c r="F22" s="8">
        <v>1436.46</v>
      </c>
      <c r="G22" s="20"/>
      <c r="H22" s="20"/>
      <c r="I22" s="20"/>
    </row>
    <row r="23" spans="2:9" x14ac:dyDescent="0.25">
      <c r="B23" s="38">
        <v>44741</v>
      </c>
      <c r="C23" s="44" t="s">
        <v>81</v>
      </c>
      <c r="D23" s="6">
        <v>12326</v>
      </c>
      <c r="E23" s="6" t="s">
        <v>80</v>
      </c>
      <c r="F23" s="8">
        <v>5040</v>
      </c>
      <c r="G23" s="20"/>
      <c r="H23" s="20"/>
      <c r="I23" s="20"/>
    </row>
    <row r="24" spans="2:9" x14ac:dyDescent="0.25">
      <c r="B24" s="38">
        <v>44741</v>
      </c>
      <c r="C24" s="44" t="s">
        <v>82</v>
      </c>
      <c r="D24" s="6"/>
      <c r="E24" s="6"/>
      <c r="F24" s="8">
        <v>1200</v>
      </c>
      <c r="G24" s="20"/>
      <c r="H24" s="215" t="s">
        <v>371</v>
      </c>
      <c r="I24" s="216"/>
    </row>
    <row r="25" spans="2:9" x14ac:dyDescent="0.25">
      <c r="B25" s="38">
        <v>44742</v>
      </c>
      <c r="C25" s="50" t="s">
        <v>89</v>
      </c>
      <c r="D25" s="6"/>
      <c r="E25" s="6"/>
      <c r="F25" s="8">
        <v>717.3</v>
      </c>
      <c r="G25" s="20"/>
      <c r="H25" s="132" t="s">
        <v>242</v>
      </c>
      <c r="I25" s="18">
        <v>411698.52</v>
      </c>
    </row>
    <row r="26" spans="2:9" x14ac:dyDescent="0.25">
      <c r="B26" s="11">
        <v>44742</v>
      </c>
      <c r="C26" s="49" t="s">
        <v>90</v>
      </c>
      <c r="D26" s="12">
        <v>2302</v>
      </c>
      <c r="E26" s="11"/>
      <c r="F26" s="40">
        <v>26.9</v>
      </c>
      <c r="G26" s="20"/>
      <c r="H26" s="78" t="s">
        <v>243</v>
      </c>
      <c r="I26" s="128">
        <v>396305.37</v>
      </c>
    </row>
    <row r="27" spans="2:9" x14ac:dyDescent="0.25">
      <c r="B27" s="11">
        <v>44742</v>
      </c>
      <c r="C27" s="49" t="s">
        <v>83</v>
      </c>
      <c r="D27" s="12"/>
      <c r="E27" s="11"/>
      <c r="F27" s="40">
        <v>1498.31</v>
      </c>
      <c r="G27" s="20"/>
      <c r="H27" s="176" t="s">
        <v>374</v>
      </c>
      <c r="I27" s="129">
        <f>I25-I26</f>
        <v>15393.150000000023</v>
      </c>
    </row>
    <row r="28" spans="2:9" x14ac:dyDescent="0.25">
      <c r="B28" s="233" t="s">
        <v>9</v>
      </c>
      <c r="C28" s="233"/>
      <c r="D28" s="233"/>
      <c r="E28" s="233"/>
      <c r="F28" s="46">
        <f>SUM(F8:F27)</f>
        <v>67641.079999999987</v>
      </c>
      <c r="G28" s="20"/>
      <c r="H28" s="20"/>
      <c r="I28" s="20"/>
    </row>
    <row r="29" spans="2:9" x14ac:dyDescent="0.25">
      <c r="B29" s="39"/>
      <c r="C29" s="39"/>
      <c r="D29" s="39"/>
      <c r="E29" s="39"/>
      <c r="F29" s="24"/>
      <c r="G29" s="20"/>
      <c r="H29" s="20"/>
      <c r="I29" s="20"/>
    </row>
    <row r="30" spans="2:9" x14ac:dyDescent="0.25">
      <c r="B30" s="242" t="s">
        <v>10</v>
      </c>
      <c r="C30" s="242"/>
      <c r="D30" s="242"/>
      <c r="E30" s="242"/>
      <c r="F30" s="242"/>
      <c r="G30" s="20"/>
      <c r="H30" s="20"/>
      <c r="I30" s="20"/>
    </row>
    <row r="31" spans="2:9" x14ac:dyDescent="0.25">
      <c r="B31" s="41"/>
      <c r="C31" s="41" t="s">
        <v>23</v>
      </c>
      <c r="D31" s="41"/>
      <c r="E31" s="41" t="s">
        <v>65</v>
      </c>
      <c r="F31" s="42" t="s">
        <v>18</v>
      </c>
      <c r="G31" s="20"/>
      <c r="H31" s="20"/>
      <c r="I31" s="20"/>
    </row>
    <row r="32" spans="2:9" ht="16.5" x14ac:dyDescent="0.3">
      <c r="B32" s="11">
        <v>44735</v>
      </c>
      <c r="C32" s="35" t="s">
        <v>96</v>
      </c>
      <c r="D32" s="12"/>
      <c r="E32" s="11"/>
      <c r="F32" s="29">
        <v>37889.21</v>
      </c>
      <c r="G32" s="31"/>
      <c r="H32" s="20"/>
      <c r="I32" s="20"/>
    </row>
    <row r="33" spans="2:9" x14ac:dyDescent="0.25">
      <c r="B33" s="11">
        <v>44740</v>
      </c>
      <c r="C33" s="49" t="s">
        <v>91</v>
      </c>
      <c r="D33" s="12"/>
      <c r="E33" s="11"/>
      <c r="F33" s="40">
        <v>1751.15</v>
      </c>
      <c r="G33" s="20"/>
      <c r="H33" s="20"/>
      <c r="I33" s="20"/>
    </row>
    <row r="34" spans="2:9" x14ac:dyDescent="0.25">
      <c r="B34" s="11">
        <v>44741</v>
      </c>
      <c r="C34" s="49" t="s">
        <v>92</v>
      </c>
      <c r="D34" s="12"/>
      <c r="E34" s="11"/>
      <c r="F34" s="40">
        <v>4384.3599999999997</v>
      </c>
      <c r="G34" s="20"/>
      <c r="H34" s="20"/>
      <c r="I34" s="20"/>
    </row>
    <row r="35" spans="2:9" x14ac:dyDescent="0.25">
      <c r="B35" s="233" t="s">
        <v>9</v>
      </c>
      <c r="C35" s="233"/>
      <c r="D35" s="233"/>
      <c r="E35" s="233"/>
      <c r="F35" s="43">
        <f>SUM(F32:F34)</f>
        <v>44024.72</v>
      </c>
      <c r="G35" s="20"/>
      <c r="H35" s="20"/>
      <c r="I35" s="20"/>
    </row>
    <row r="36" spans="2:9" x14ac:dyDescent="0.25">
      <c r="B36" s="27"/>
      <c r="C36" s="27"/>
      <c r="D36" s="27"/>
      <c r="E36" s="27"/>
      <c r="F36" s="28"/>
    </row>
  </sheetData>
  <mergeCells count="9">
    <mergeCell ref="B35:E35"/>
    <mergeCell ref="B3:F3"/>
    <mergeCell ref="B6:F6"/>
    <mergeCell ref="H7:I7"/>
    <mergeCell ref="B28:E28"/>
    <mergeCell ref="B30:F30"/>
    <mergeCell ref="H14:I14"/>
    <mergeCell ref="H24:I24"/>
    <mergeCell ref="H13:I13"/>
  </mergeCells>
  <pageMargins left="0.51181102362204722" right="0.51181102362204722" top="0.78740157480314965" bottom="0.78740157480314965" header="0.31496062992125984" footer="0.31496062992125984"/>
  <pageSetup paperSize="9"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topLeftCell="A10" workbookViewId="0">
      <selection activeCell="K28" sqref="K28"/>
    </sheetView>
  </sheetViews>
  <sheetFormatPr defaultRowHeight="15" x14ac:dyDescent="0.25"/>
  <cols>
    <col min="1" max="1" width="9.140625" customWidth="1"/>
    <col min="2" max="2" width="14" customWidth="1"/>
    <col min="3" max="3" width="43" customWidth="1"/>
    <col min="4" max="4" width="11.85546875" customWidth="1"/>
    <col min="5" max="5" width="10.5703125" customWidth="1"/>
    <col min="6" max="6" width="14.7109375" customWidth="1"/>
    <col min="8" max="8" width="17" customWidth="1"/>
    <col min="9" max="9" width="18.28515625" customWidth="1"/>
  </cols>
  <sheetData>
    <row r="2" spans="2:9" x14ac:dyDescent="0.25">
      <c r="B2" s="243" t="s">
        <v>130</v>
      </c>
      <c r="C2" s="243"/>
      <c r="D2" s="243"/>
      <c r="E2" s="243"/>
      <c r="F2" s="243"/>
    </row>
    <row r="3" spans="2:9" ht="18.75" x14ac:dyDescent="0.3">
      <c r="B3" s="244" t="s">
        <v>0</v>
      </c>
      <c r="C3" s="244"/>
      <c r="D3" s="244"/>
      <c r="E3" s="244"/>
      <c r="F3" s="244"/>
    </row>
    <row r="4" spans="2:9" x14ac:dyDescent="0.25">
      <c r="B4" s="80" t="s">
        <v>93</v>
      </c>
      <c r="C4" s="81" t="s">
        <v>2</v>
      </c>
      <c r="D4" s="81" t="s">
        <v>107</v>
      </c>
      <c r="E4" s="80" t="s">
        <v>4</v>
      </c>
      <c r="F4" s="4" t="s">
        <v>5</v>
      </c>
      <c r="H4" s="241" t="s">
        <v>22</v>
      </c>
      <c r="I4" s="241"/>
    </row>
    <row r="5" spans="2:9" x14ac:dyDescent="0.25">
      <c r="B5" s="86">
        <v>44748</v>
      </c>
      <c r="C5" s="90" t="s">
        <v>131</v>
      </c>
      <c r="D5" s="85">
        <v>562</v>
      </c>
      <c r="E5" s="86"/>
      <c r="F5" s="8">
        <v>3150</v>
      </c>
      <c r="H5" s="78" t="s">
        <v>5</v>
      </c>
      <c r="I5" s="18">
        <v>68616.42</v>
      </c>
    </row>
    <row r="6" spans="2:9" ht="16.5" x14ac:dyDescent="0.3">
      <c r="B6" s="86">
        <v>44748</v>
      </c>
      <c r="C6" s="102" t="s">
        <v>132</v>
      </c>
      <c r="D6" s="85">
        <v>662</v>
      </c>
      <c r="E6" s="83" t="s">
        <v>133</v>
      </c>
      <c r="F6" s="8">
        <v>5000</v>
      </c>
      <c r="H6" s="78" t="s">
        <v>23</v>
      </c>
      <c r="I6" s="18">
        <f>F19</f>
        <v>57479.21</v>
      </c>
    </row>
    <row r="7" spans="2:9" x14ac:dyDescent="0.25">
      <c r="B7" s="86">
        <v>44756</v>
      </c>
      <c r="C7" s="90" t="s">
        <v>134</v>
      </c>
      <c r="D7" s="85"/>
      <c r="E7" s="83"/>
      <c r="F7" s="8">
        <v>6879.33</v>
      </c>
      <c r="H7" s="176" t="s">
        <v>24</v>
      </c>
      <c r="I7" s="129">
        <f>I5-I6</f>
        <v>11137.21</v>
      </c>
    </row>
    <row r="8" spans="2:9" x14ac:dyDescent="0.25">
      <c r="B8" s="86">
        <v>44756</v>
      </c>
      <c r="C8" s="90" t="s">
        <v>71</v>
      </c>
      <c r="D8" s="85">
        <v>2411</v>
      </c>
      <c r="E8" s="83" t="s">
        <v>135</v>
      </c>
      <c r="F8" s="8">
        <v>10000</v>
      </c>
    </row>
    <row r="9" spans="2:9" x14ac:dyDescent="0.25">
      <c r="B9" s="86">
        <v>44760</v>
      </c>
      <c r="C9" s="90" t="s">
        <v>136</v>
      </c>
      <c r="D9" s="85"/>
      <c r="E9" s="85" t="s">
        <v>114</v>
      </c>
      <c r="F9" s="8">
        <v>1672.26</v>
      </c>
      <c r="H9" s="215" t="s">
        <v>373</v>
      </c>
      <c r="I9" s="228"/>
    </row>
    <row r="10" spans="2:9" x14ac:dyDescent="0.25">
      <c r="B10" s="86">
        <v>44764</v>
      </c>
      <c r="C10" s="90" t="s">
        <v>137</v>
      </c>
      <c r="D10" s="85"/>
      <c r="E10" s="83"/>
      <c r="F10" s="8">
        <v>24049.22</v>
      </c>
      <c r="H10" s="226" t="s">
        <v>375</v>
      </c>
      <c r="I10" s="227"/>
    </row>
    <row r="11" spans="2:9" x14ac:dyDescent="0.25">
      <c r="B11" s="86">
        <v>44770</v>
      </c>
      <c r="C11" s="90" t="s">
        <v>138</v>
      </c>
      <c r="D11" s="85" t="s">
        <v>139</v>
      </c>
      <c r="E11" s="85" t="s">
        <v>140</v>
      </c>
      <c r="F11" s="8">
        <v>1350</v>
      </c>
      <c r="H11" s="78" t="s">
        <v>233</v>
      </c>
      <c r="I11" s="128">
        <v>21603.759999999998</v>
      </c>
    </row>
    <row r="12" spans="2:9" x14ac:dyDescent="0.25">
      <c r="B12" s="86">
        <v>44770</v>
      </c>
      <c r="C12" s="90" t="s">
        <v>141</v>
      </c>
      <c r="D12" s="85">
        <v>82145896</v>
      </c>
      <c r="E12" s="85" t="s">
        <v>135</v>
      </c>
      <c r="F12" s="8">
        <v>421.99</v>
      </c>
      <c r="H12" s="78" t="s">
        <v>234</v>
      </c>
      <c r="I12" s="175">
        <v>-7094.09</v>
      </c>
    </row>
    <row r="13" spans="2:9" x14ac:dyDescent="0.25">
      <c r="B13" s="86">
        <v>44770</v>
      </c>
      <c r="C13" s="90" t="s">
        <v>118</v>
      </c>
      <c r="D13" s="85">
        <v>2389</v>
      </c>
      <c r="E13" s="85" t="s">
        <v>142</v>
      </c>
      <c r="F13" s="8">
        <v>1477.5</v>
      </c>
      <c r="H13" s="78" t="s">
        <v>365</v>
      </c>
      <c r="I13" s="211">
        <v>-19610.919999999998</v>
      </c>
    </row>
    <row r="14" spans="2:9" x14ac:dyDescent="0.25">
      <c r="B14" s="86">
        <v>44770</v>
      </c>
      <c r="C14" s="90" t="s">
        <v>143</v>
      </c>
      <c r="D14" s="85">
        <v>9743</v>
      </c>
      <c r="E14" s="83" t="s">
        <v>144</v>
      </c>
      <c r="F14" s="8">
        <v>1436.46</v>
      </c>
      <c r="H14" s="78" t="s">
        <v>366</v>
      </c>
      <c r="I14" s="177">
        <v>168.44</v>
      </c>
    </row>
    <row r="15" spans="2:9" x14ac:dyDescent="0.25">
      <c r="B15" s="86">
        <v>44770</v>
      </c>
      <c r="C15" s="90" t="s">
        <v>145</v>
      </c>
      <c r="D15" s="85">
        <v>220122374</v>
      </c>
      <c r="E15" s="86"/>
      <c r="F15" s="103">
        <v>98.25</v>
      </c>
      <c r="H15" s="176" t="s">
        <v>367</v>
      </c>
      <c r="I15" s="177">
        <v>19350.62</v>
      </c>
    </row>
    <row r="16" spans="2:9" ht="16.5" x14ac:dyDescent="0.3">
      <c r="B16" s="86">
        <v>44770</v>
      </c>
      <c r="C16" s="102" t="s">
        <v>146</v>
      </c>
      <c r="D16" s="85"/>
      <c r="E16" s="83"/>
      <c r="F16" s="8">
        <v>26.9</v>
      </c>
      <c r="H16" s="176" t="s">
        <v>368</v>
      </c>
      <c r="I16" s="157">
        <v>975.34</v>
      </c>
    </row>
    <row r="17" spans="2:9" x14ac:dyDescent="0.25">
      <c r="B17" s="86">
        <v>44771</v>
      </c>
      <c r="C17" s="90" t="s">
        <v>147</v>
      </c>
      <c r="D17" s="85">
        <v>459840</v>
      </c>
      <c r="E17" s="85" t="s">
        <v>148</v>
      </c>
      <c r="F17" s="8">
        <v>717.3</v>
      </c>
      <c r="H17" s="176" t="s">
        <v>369</v>
      </c>
      <c r="I17" s="177">
        <v>11137.21</v>
      </c>
    </row>
    <row r="18" spans="2:9" x14ac:dyDescent="0.25">
      <c r="B18" s="86">
        <v>44771</v>
      </c>
      <c r="C18" s="90" t="s">
        <v>128</v>
      </c>
      <c r="D18" s="85"/>
      <c r="E18" s="85"/>
      <c r="F18" s="8">
        <v>1200</v>
      </c>
      <c r="H18" s="176" t="s">
        <v>24</v>
      </c>
      <c r="I18" s="129">
        <f>SUM(I11:I17)</f>
        <v>26530.359999999997</v>
      </c>
    </row>
    <row r="19" spans="2:9" x14ac:dyDescent="0.25">
      <c r="B19" s="234" t="s">
        <v>9</v>
      </c>
      <c r="C19" s="234"/>
      <c r="D19" s="234"/>
      <c r="E19" s="234"/>
      <c r="F19" s="32">
        <f>SUM(F5:F18)</f>
        <v>57479.21</v>
      </c>
    </row>
    <row r="21" spans="2:9" x14ac:dyDescent="0.25">
      <c r="H21" s="215" t="s">
        <v>371</v>
      </c>
      <c r="I21" s="216"/>
    </row>
    <row r="22" spans="2:9" ht="18.75" x14ac:dyDescent="0.3">
      <c r="B22" s="237" t="s">
        <v>10</v>
      </c>
      <c r="C22" s="237"/>
      <c r="D22" s="237"/>
      <c r="E22" s="237"/>
      <c r="F22" s="237"/>
      <c r="H22" s="132" t="s">
        <v>242</v>
      </c>
      <c r="I22" s="18">
        <v>480314.94</v>
      </c>
    </row>
    <row r="23" spans="2:9" ht="15.75" customHeight="1" x14ac:dyDescent="0.3">
      <c r="B23" s="93"/>
      <c r="C23" s="93" t="s">
        <v>23</v>
      </c>
      <c r="D23" s="93"/>
      <c r="E23" s="93" t="s">
        <v>65</v>
      </c>
      <c r="F23" s="52" t="s">
        <v>18</v>
      </c>
      <c r="H23" s="78" t="s">
        <v>243</v>
      </c>
      <c r="I23" s="128">
        <v>453784.58</v>
      </c>
    </row>
    <row r="24" spans="2:9" x14ac:dyDescent="0.25">
      <c r="B24" s="91" t="s">
        <v>149</v>
      </c>
      <c r="C24" s="98" t="s">
        <v>11</v>
      </c>
      <c r="D24" s="92"/>
      <c r="E24" s="91"/>
      <c r="F24" s="29">
        <v>47199.01</v>
      </c>
      <c r="H24" s="176" t="s">
        <v>374</v>
      </c>
      <c r="I24" s="129">
        <v>26530.76</v>
      </c>
    </row>
    <row r="25" spans="2:9" x14ac:dyDescent="0.25">
      <c r="B25" s="91">
        <v>44769</v>
      </c>
      <c r="C25" s="98" t="s">
        <v>150</v>
      </c>
      <c r="D25" s="92"/>
      <c r="E25" s="91"/>
      <c r="F25" s="99">
        <v>941.13</v>
      </c>
    </row>
    <row r="26" spans="2:9" x14ac:dyDescent="0.25">
      <c r="B26" s="91" t="s">
        <v>151</v>
      </c>
      <c r="C26" s="94" t="s">
        <v>152</v>
      </c>
      <c r="D26" s="92"/>
      <c r="E26" s="91"/>
      <c r="F26" s="14">
        <v>6732.97</v>
      </c>
    </row>
    <row r="27" spans="2:9" ht="15.75" x14ac:dyDescent="0.25">
      <c r="B27" s="233" t="s">
        <v>9</v>
      </c>
      <c r="C27" s="233"/>
      <c r="D27" s="233"/>
      <c r="E27" s="233"/>
      <c r="F27" s="30">
        <f>SUM(F24:F26)</f>
        <v>54873.11</v>
      </c>
    </row>
  </sheetData>
  <mergeCells count="9">
    <mergeCell ref="B27:E27"/>
    <mergeCell ref="H4:I4"/>
    <mergeCell ref="B2:F2"/>
    <mergeCell ref="B3:F3"/>
    <mergeCell ref="B19:E19"/>
    <mergeCell ref="B22:F22"/>
    <mergeCell ref="H10:I10"/>
    <mergeCell ref="H21:I21"/>
    <mergeCell ref="H9:I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7"/>
  <sheetViews>
    <sheetView topLeftCell="A7" workbookViewId="0">
      <selection activeCell="M19" sqref="M19"/>
    </sheetView>
  </sheetViews>
  <sheetFormatPr defaultRowHeight="15" x14ac:dyDescent="0.25"/>
  <cols>
    <col min="1" max="1" width="0.5703125" customWidth="1"/>
    <col min="2" max="2" width="14" customWidth="1"/>
    <col min="3" max="3" width="43" customWidth="1"/>
    <col min="4" max="4" width="10.7109375" customWidth="1"/>
    <col min="5" max="5" width="9.5703125" customWidth="1"/>
    <col min="6" max="6" width="14.7109375" customWidth="1"/>
    <col min="8" max="8" width="17" customWidth="1"/>
    <col min="9" max="9" width="18.28515625" customWidth="1"/>
    <col min="10" max="10" width="14.28515625" bestFit="1" customWidth="1"/>
  </cols>
  <sheetData>
    <row r="3" spans="2:9" x14ac:dyDescent="0.25">
      <c r="B3" s="245" t="s">
        <v>153</v>
      </c>
      <c r="C3" s="245"/>
      <c r="D3" s="245"/>
      <c r="E3" s="245"/>
      <c r="F3" s="245"/>
    </row>
    <row r="5" spans="2:9" ht="18.75" x14ac:dyDescent="0.3">
      <c r="B5" s="246" t="s">
        <v>0</v>
      </c>
      <c r="C5" s="246"/>
      <c r="D5" s="246"/>
      <c r="E5" s="246"/>
      <c r="F5" s="246"/>
    </row>
    <row r="6" spans="2:9" x14ac:dyDescent="0.25">
      <c r="B6" s="95" t="s">
        <v>93</v>
      </c>
      <c r="C6" s="96" t="s">
        <v>2</v>
      </c>
      <c r="D6" s="96" t="s">
        <v>107</v>
      </c>
      <c r="E6" s="95" t="s">
        <v>4</v>
      </c>
      <c r="F6" s="97" t="s">
        <v>5</v>
      </c>
      <c r="H6" s="241" t="s">
        <v>22</v>
      </c>
      <c r="I6" s="241"/>
    </row>
    <row r="7" spans="2:9" ht="16.5" x14ac:dyDescent="0.3">
      <c r="B7" s="86">
        <v>44774</v>
      </c>
      <c r="C7" s="102" t="s">
        <v>155</v>
      </c>
      <c r="D7" s="85">
        <v>12472</v>
      </c>
      <c r="E7" s="86" t="s">
        <v>154</v>
      </c>
      <c r="F7" s="8">
        <v>5040</v>
      </c>
      <c r="H7" s="78" t="s">
        <v>5</v>
      </c>
      <c r="I7" s="18">
        <v>68616.42</v>
      </c>
    </row>
    <row r="8" spans="2:9" x14ac:dyDescent="0.25">
      <c r="B8" s="86">
        <v>44775</v>
      </c>
      <c r="C8" s="90" t="s">
        <v>156</v>
      </c>
      <c r="D8" s="85"/>
      <c r="E8" s="83"/>
      <c r="F8" s="8">
        <v>1527.38</v>
      </c>
      <c r="H8" s="78" t="s">
        <v>23</v>
      </c>
      <c r="I8" s="18">
        <f>F26</f>
        <v>67187.73</v>
      </c>
    </row>
    <row r="9" spans="2:9" x14ac:dyDescent="0.25">
      <c r="B9" s="86">
        <v>44775</v>
      </c>
      <c r="C9" s="90" t="s">
        <v>157</v>
      </c>
      <c r="D9" s="85">
        <v>679</v>
      </c>
      <c r="E9" s="83" t="s">
        <v>158</v>
      </c>
      <c r="F9" s="8">
        <v>5000</v>
      </c>
      <c r="H9" s="176" t="s">
        <v>24</v>
      </c>
      <c r="I9" s="129">
        <f>I7-I8</f>
        <v>1428.6900000000023</v>
      </c>
    </row>
    <row r="10" spans="2:9" x14ac:dyDescent="0.25">
      <c r="B10" s="86">
        <v>44776</v>
      </c>
      <c r="C10" s="90" t="s">
        <v>159</v>
      </c>
      <c r="D10" s="85"/>
      <c r="E10" s="83"/>
      <c r="F10" s="8">
        <v>300</v>
      </c>
    </row>
    <row r="11" spans="2:9" x14ac:dyDescent="0.25">
      <c r="B11" s="86">
        <v>44776</v>
      </c>
      <c r="C11" s="90" t="s">
        <v>160</v>
      </c>
      <c r="D11" s="85"/>
      <c r="E11" s="85"/>
      <c r="F11" s="8">
        <v>300</v>
      </c>
      <c r="H11" s="215" t="s">
        <v>373</v>
      </c>
      <c r="I11" s="228"/>
    </row>
    <row r="12" spans="2:9" x14ac:dyDescent="0.25">
      <c r="B12" s="86">
        <v>44777</v>
      </c>
      <c r="C12" s="90" t="s">
        <v>161</v>
      </c>
      <c r="D12" s="85"/>
      <c r="E12" s="83"/>
      <c r="F12" s="8">
        <v>300</v>
      </c>
      <c r="H12" s="241" t="s">
        <v>372</v>
      </c>
      <c r="I12" s="241"/>
    </row>
    <row r="13" spans="2:9" x14ac:dyDescent="0.25">
      <c r="B13" s="86">
        <v>44788</v>
      </c>
      <c r="C13" s="90" t="s">
        <v>162</v>
      </c>
      <c r="D13" s="85">
        <v>2438</v>
      </c>
      <c r="E13" s="85" t="s">
        <v>163</v>
      </c>
      <c r="F13" s="8">
        <v>10000</v>
      </c>
      <c r="H13" s="78" t="s">
        <v>233</v>
      </c>
      <c r="I13" s="128">
        <v>21603.759999999998</v>
      </c>
    </row>
    <row r="14" spans="2:9" x14ac:dyDescent="0.25">
      <c r="B14" s="86">
        <v>44788</v>
      </c>
      <c r="C14" s="90" t="s">
        <v>164</v>
      </c>
      <c r="D14" s="85"/>
      <c r="E14" s="85"/>
      <c r="F14" s="8">
        <v>6879.33</v>
      </c>
      <c r="H14" s="78" t="s">
        <v>234</v>
      </c>
      <c r="I14" s="175">
        <v>-7094.09</v>
      </c>
    </row>
    <row r="15" spans="2:9" x14ac:dyDescent="0.25">
      <c r="B15" s="86">
        <v>44788</v>
      </c>
      <c r="C15" s="90" t="s">
        <v>165</v>
      </c>
      <c r="D15" s="85"/>
      <c r="E15" s="85"/>
      <c r="F15" s="8">
        <v>1655.7</v>
      </c>
      <c r="H15" s="78" t="s">
        <v>365</v>
      </c>
      <c r="I15" s="175">
        <v>-19610.919999999998</v>
      </c>
    </row>
    <row r="16" spans="2:9" x14ac:dyDescent="0.25">
      <c r="B16" s="86">
        <v>44797</v>
      </c>
      <c r="C16" s="90" t="s">
        <v>166</v>
      </c>
      <c r="D16" s="85"/>
      <c r="E16" s="83"/>
      <c r="F16" s="8">
        <v>24092.31</v>
      </c>
      <c r="H16" s="78" t="s">
        <v>366</v>
      </c>
      <c r="I16" s="177">
        <v>168.44</v>
      </c>
    </row>
    <row r="17" spans="2:9" ht="16.5" x14ac:dyDescent="0.3">
      <c r="B17" s="86">
        <v>44803</v>
      </c>
      <c r="C17" s="102" t="s">
        <v>167</v>
      </c>
      <c r="D17" s="85">
        <v>220142860</v>
      </c>
      <c r="E17" s="86"/>
      <c r="F17" s="103">
        <v>98.25</v>
      </c>
      <c r="H17" s="176" t="s">
        <v>367</v>
      </c>
      <c r="I17" s="177">
        <v>19350.62</v>
      </c>
    </row>
    <row r="18" spans="2:9" x14ac:dyDescent="0.25">
      <c r="B18" s="86">
        <v>44803</v>
      </c>
      <c r="C18" s="90" t="s">
        <v>168</v>
      </c>
      <c r="D18" s="85"/>
      <c r="E18" s="83"/>
      <c r="F18" s="8">
        <v>26.9</v>
      </c>
      <c r="H18" s="176" t="s">
        <v>368</v>
      </c>
      <c r="I18" s="157">
        <v>975.34</v>
      </c>
    </row>
    <row r="19" spans="2:9" x14ac:dyDescent="0.25">
      <c r="B19" s="86">
        <v>44803</v>
      </c>
      <c r="C19" s="90" t="s">
        <v>169</v>
      </c>
      <c r="D19" s="85"/>
      <c r="E19" s="85"/>
      <c r="F19" s="8">
        <v>1534.81</v>
      </c>
      <c r="H19" s="176" t="s">
        <v>369</v>
      </c>
      <c r="I19" s="177">
        <v>11137.21</v>
      </c>
    </row>
    <row r="20" spans="2:9" x14ac:dyDescent="0.25">
      <c r="B20" s="86">
        <v>44803</v>
      </c>
      <c r="C20" s="90" t="s">
        <v>170</v>
      </c>
      <c r="D20" s="85">
        <v>83730888</v>
      </c>
      <c r="E20" s="85" t="s">
        <v>163</v>
      </c>
      <c r="F20" s="8">
        <v>479.13</v>
      </c>
      <c r="H20" s="176" t="s">
        <v>370</v>
      </c>
      <c r="I20" s="177">
        <v>1428.69</v>
      </c>
    </row>
    <row r="21" spans="2:9" x14ac:dyDescent="0.25">
      <c r="B21" s="86">
        <v>44803</v>
      </c>
      <c r="C21" s="104" t="s">
        <v>171</v>
      </c>
      <c r="D21" s="85">
        <v>9960</v>
      </c>
      <c r="E21" s="85" t="s">
        <v>172</v>
      </c>
      <c r="F21" s="9">
        <v>1436.46</v>
      </c>
      <c r="H21" s="78" t="s">
        <v>24</v>
      </c>
      <c r="I21" s="129">
        <f>SUM(I13:I20)</f>
        <v>27959.049999999996</v>
      </c>
    </row>
    <row r="22" spans="2:9" x14ac:dyDescent="0.25">
      <c r="B22" s="86">
        <v>44803</v>
      </c>
      <c r="C22" s="104" t="s">
        <v>173</v>
      </c>
      <c r="D22" s="85">
        <v>2467</v>
      </c>
      <c r="E22" s="85" t="s">
        <v>174</v>
      </c>
      <c r="F22" s="9">
        <v>1477.5</v>
      </c>
    </row>
    <row r="23" spans="2:9" x14ac:dyDescent="0.25">
      <c r="B23" s="86">
        <v>44804</v>
      </c>
      <c r="C23" s="90" t="s">
        <v>175</v>
      </c>
      <c r="D23" s="85">
        <v>535642</v>
      </c>
      <c r="E23" s="85" t="s">
        <v>176</v>
      </c>
      <c r="F23" s="9">
        <v>799.96</v>
      </c>
      <c r="H23" s="215" t="s">
        <v>371</v>
      </c>
      <c r="I23" s="216"/>
    </row>
    <row r="24" spans="2:9" x14ac:dyDescent="0.25">
      <c r="B24" s="86">
        <v>44804</v>
      </c>
      <c r="C24" s="104" t="s">
        <v>177</v>
      </c>
      <c r="D24" s="85">
        <v>12623</v>
      </c>
      <c r="E24" s="85" t="s">
        <v>178</v>
      </c>
      <c r="F24" s="9">
        <v>5040</v>
      </c>
      <c r="H24" s="132" t="s">
        <v>242</v>
      </c>
      <c r="I24" s="18">
        <v>548931.36</v>
      </c>
    </row>
    <row r="25" spans="2:9" x14ac:dyDescent="0.25">
      <c r="B25" s="86">
        <v>44804</v>
      </c>
      <c r="C25" s="104" t="s">
        <v>179</v>
      </c>
      <c r="D25" s="105"/>
      <c r="E25" s="105"/>
      <c r="F25" s="9">
        <v>1200</v>
      </c>
      <c r="H25" s="78" t="s">
        <v>243</v>
      </c>
      <c r="I25" s="128">
        <v>520972.31</v>
      </c>
    </row>
    <row r="26" spans="2:9" x14ac:dyDescent="0.25">
      <c r="B26" s="233" t="s">
        <v>9</v>
      </c>
      <c r="C26" s="233"/>
      <c r="D26" s="233"/>
      <c r="E26" s="233"/>
      <c r="F26" s="18">
        <f>SUM(F7:F25)</f>
        <v>67187.73</v>
      </c>
      <c r="H26" s="176" t="s">
        <v>374</v>
      </c>
      <c r="I26" s="129">
        <f>I24-I25</f>
        <v>27959.049999999988</v>
      </c>
    </row>
    <row r="27" spans="2:9" x14ac:dyDescent="0.25">
      <c r="B27" s="101"/>
      <c r="C27" s="100"/>
      <c r="F27" s="1"/>
      <c r="I27" s="154"/>
    </row>
    <row r="30" spans="2:9" ht="18.75" x14ac:dyDescent="0.3">
      <c r="B30" s="232" t="s">
        <v>10</v>
      </c>
      <c r="C30" s="232"/>
      <c r="D30" s="232"/>
      <c r="E30" s="232"/>
      <c r="F30" s="232"/>
    </row>
    <row r="31" spans="2:9" ht="18.75" x14ac:dyDescent="0.3">
      <c r="B31" s="93"/>
      <c r="C31" s="93" t="s">
        <v>23</v>
      </c>
      <c r="D31" s="93"/>
      <c r="E31" s="93" t="s">
        <v>65</v>
      </c>
      <c r="F31" s="52" t="s">
        <v>18</v>
      </c>
    </row>
    <row r="32" spans="2:9" x14ac:dyDescent="0.25">
      <c r="B32" s="91">
        <v>44777</v>
      </c>
      <c r="C32" s="107" t="s">
        <v>182</v>
      </c>
      <c r="D32" s="106"/>
      <c r="E32" s="106"/>
      <c r="F32" s="108">
        <v>1751.15</v>
      </c>
    </row>
    <row r="33" spans="2:10" ht="15.75" customHeight="1" x14ac:dyDescent="0.25">
      <c r="B33" s="91">
        <v>44797</v>
      </c>
      <c r="C33" s="98" t="s">
        <v>11</v>
      </c>
      <c r="D33" s="92"/>
      <c r="E33" s="91"/>
      <c r="F33" s="29">
        <v>49500.29</v>
      </c>
    </row>
    <row r="34" spans="2:10" x14ac:dyDescent="0.25">
      <c r="B34" s="91">
        <v>44803</v>
      </c>
      <c r="C34" s="98" t="s">
        <v>180</v>
      </c>
      <c r="D34" s="92"/>
      <c r="E34" s="91"/>
      <c r="F34" s="99">
        <v>826.61</v>
      </c>
    </row>
    <row r="35" spans="2:10" ht="15" customHeight="1" x14ac:dyDescent="0.25">
      <c r="B35" s="91">
        <v>44803</v>
      </c>
      <c r="C35" s="94" t="s">
        <v>181</v>
      </c>
      <c r="D35" s="92"/>
      <c r="E35" s="91"/>
      <c r="F35" s="14">
        <v>6732.97</v>
      </c>
    </row>
    <row r="36" spans="2:10" ht="15.75" x14ac:dyDescent="0.25">
      <c r="B36" s="233" t="s">
        <v>9</v>
      </c>
      <c r="C36" s="233"/>
      <c r="D36" s="233"/>
      <c r="E36" s="233"/>
      <c r="F36" s="30">
        <f>SUM(F32:F35)</f>
        <v>58811.020000000004</v>
      </c>
    </row>
    <row r="37" spans="2:10" x14ac:dyDescent="0.25">
      <c r="J37" s="109"/>
    </row>
  </sheetData>
  <mergeCells count="9">
    <mergeCell ref="H6:I6"/>
    <mergeCell ref="B30:F30"/>
    <mergeCell ref="B36:E36"/>
    <mergeCell ref="B26:E26"/>
    <mergeCell ref="B3:F3"/>
    <mergeCell ref="B5:F5"/>
    <mergeCell ref="H12:I12"/>
    <mergeCell ref="H23:I23"/>
    <mergeCell ref="H11:I11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0" workbookViewId="0">
      <selection activeCell="J34" sqref="J34"/>
    </sheetView>
  </sheetViews>
  <sheetFormatPr defaultRowHeight="15" x14ac:dyDescent="0.25"/>
  <cols>
    <col min="1" max="1" width="8.28515625" customWidth="1"/>
    <col min="2" max="2" width="51.28515625" customWidth="1"/>
    <col min="3" max="3" width="12.42578125" customWidth="1"/>
    <col min="4" max="4" width="11" customWidth="1"/>
    <col min="5" max="5" width="14.28515625" customWidth="1"/>
    <col min="6" max="6" width="4.5703125" customWidth="1"/>
    <col min="7" max="7" width="14.7109375" customWidth="1"/>
    <col min="8" max="8" width="15.85546875" customWidth="1"/>
    <col min="9" max="9" width="9.140625" customWidth="1"/>
    <col min="11" max="11" width="9.140625" customWidth="1"/>
  </cols>
  <sheetData>
    <row r="1" spans="1:8" x14ac:dyDescent="0.25">
      <c r="A1" s="247" t="s">
        <v>244</v>
      </c>
      <c r="B1" s="247"/>
      <c r="C1" s="247"/>
      <c r="D1" s="247"/>
      <c r="E1" s="247"/>
    </row>
    <row r="3" spans="1:8" ht="21" x14ac:dyDescent="0.35">
      <c r="A3" s="248" t="s">
        <v>183</v>
      </c>
      <c r="B3" s="248"/>
      <c r="C3" s="248"/>
      <c r="D3" s="248"/>
      <c r="E3" s="248"/>
    </row>
    <row r="4" spans="1:8" x14ac:dyDescent="0.25">
      <c r="G4" s="241" t="s">
        <v>22</v>
      </c>
      <c r="H4" s="241"/>
    </row>
    <row r="5" spans="1:8" ht="18.75" x14ac:dyDescent="0.3">
      <c r="A5" s="246" t="s">
        <v>0</v>
      </c>
      <c r="B5" s="246"/>
      <c r="C5" s="246"/>
      <c r="D5" s="246"/>
      <c r="E5" s="246"/>
      <c r="G5" s="78" t="s">
        <v>5</v>
      </c>
      <c r="H5" s="18">
        <v>68616.42</v>
      </c>
    </row>
    <row r="6" spans="1:8" x14ac:dyDescent="0.25">
      <c r="A6" s="95" t="s">
        <v>93</v>
      </c>
      <c r="B6" s="96" t="s">
        <v>2</v>
      </c>
      <c r="C6" s="96" t="s">
        <v>107</v>
      </c>
      <c r="D6" s="95" t="s">
        <v>4</v>
      </c>
      <c r="E6" s="97" t="s">
        <v>5</v>
      </c>
      <c r="G6" s="78" t="s">
        <v>23</v>
      </c>
      <c r="H6" s="18">
        <f>E34</f>
        <v>69796.75</v>
      </c>
    </row>
    <row r="7" spans="1:8" ht="16.5" x14ac:dyDescent="0.3">
      <c r="A7" s="111">
        <v>44806</v>
      </c>
      <c r="B7" s="112" t="s">
        <v>184</v>
      </c>
      <c r="C7" s="110">
        <v>108568</v>
      </c>
      <c r="D7" s="111" t="s">
        <v>185</v>
      </c>
      <c r="E7" s="113">
        <v>682.4</v>
      </c>
      <c r="G7" s="176" t="s">
        <v>24</v>
      </c>
      <c r="H7" s="175">
        <f>H5-H6</f>
        <v>-1180.3300000000017</v>
      </c>
    </row>
    <row r="8" spans="1:8" s="115" customFormat="1" x14ac:dyDescent="0.25">
      <c r="A8" s="111">
        <v>44806</v>
      </c>
      <c r="B8" s="114" t="s">
        <v>186</v>
      </c>
      <c r="C8" s="110">
        <v>693</v>
      </c>
      <c r="D8" s="10" t="s">
        <v>187</v>
      </c>
      <c r="E8" s="113">
        <v>5000</v>
      </c>
      <c r="H8" s="196"/>
    </row>
    <row r="9" spans="1:8" s="115" customFormat="1" x14ac:dyDescent="0.25">
      <c r="A9" s="111">
        <v>44812</v>
      </c>
      <c r="B9" s="114" t="s">
        <v>188</v>
      </c>
      <c r="C9" s="110">
        <v>140898539</v>
      </c>
      <c r="D9" s="10" t="s">
        <v>189</v>
      </c>
      <c r="E9" s="113">
        <v>330</v>
      </c>
    </row>
    <row r="10" spans="1:8" s="115" customFormat="1" x14ac:dyDescent="0.25">
      <c r="A10" s="111">
        <v>44812</v>
      </c>
      <c r="B10" s="114" t="s">
        <v>190</v>
      </c>
      <c r="C10" s="110"/>
      <c r="D10" s="10"/>
      <c r="E10" s="113">
        <v>640</v>
      </c>
    </row>
    <row r="11" spans="1:8" s="115" customFormat="1" x14ac:dyDescent="0.25">
      <c r="A11" s="111">
        <v>44812</v>
      </c>
      <c r="B11" s="114" t="s">
        <v>191</v>
      </c>
      <c r="C11" s="110"/>
      <c r="D11" s="110"/>
      <c r="E11" s="113">
        <v>640</v>
      </c>
    </row>
    <row r="12" spans="1:8" s="115" customFormat="1" x14ac:dyDescent="0.25">
      <c r="A12" s="111">
        <v>44812</v>
      </c>
      <c r="B12" s="114" t="s">
        <v>192</v>
      </c>
      <c r="C12" s="110"/>
      <c r="D12" s="10"/>
      <c r="E12" s="113">
        <v>827.85</v>
      </c>
    </row>
    <row r="13" spans="1:8" s="115" customFormat="1" x14ac:dyDescent="0.25">
      <c r="A13" s="111">
        <v>44813</v>
      </c>
      <c r="B13" s="114" t="s">
        <v>193</v>
      </c>
      <c r="C13" s="110">
        <v>18171862</v>
      </c>
      <c r="D13" s="110" t="s">
        <v>194</v>
      </c>
      <c r="E13" s="113">
        <v>700</v>
      </c>
      <c r="G13" s="215" t="s">
        <v>377</v>
      </c>
      <c r="H13" s="216"/>
    </row>
    <row r="14" spans="1:8" s="115" customFormat="1" x14ac:dyDescent="0.25">
      <c r="A14" s="111">
        <v>44813</v>
      </c>
      <c r="B14" s="114" t="s">
        <v>195</v>
      </c>
      <c r="C14" s="110">
        <v>290</v>
      </c>
      <c r="D14" s="110" t="s">
        <v>196</v>
      </c>
      <c r="E14" s="113">
        <v>754.04</v>
      </c>
      <c r="G14" s="241" t="s">
        <v>376</v>
      </c>
      <c r="H14" s="241"/>
    </row>
    <row r="15" spans="1:8" s="115" customFormat="1" x14ac:dyDescent="0.25">
      <c r="A15" s="111" t="s">
        <v>197</v>
      </c>
      <c r="B15" s="114" t="s">
        <v>198</v>
      </c>
      <c r="C15" s="110">
        <v>291</v>
      </c>
      <c r="D15" s="110" t="s">
        <v>196</v>
      </c>
      <c r="E15" s="113">
        <v>797.88</v>
      </c>
      <c r="G15" s="78" t="s">
        <v>233</v>
      </c>
      <c r="H15" s="128">
        <v>21603.759999999998</v>
      </c>
    </row>
    <row r="16" spans="1:8" s="115" customFormat="1" x14ac:dyDescent="0.25">
      <c r="A16" s="111">
        <v>44816</v>
      </c>
      <c r="B16" s="114" t="s">
        <v>199</v>
      </c>
      <c r="C16" s="110"/>
      <c r="D16" s="10"/>
      <c r="E16" s="113">
        <v>1800</v>
      </c>
      <c r="G16" s="78" t="s">
        <v>234</v>
      </c>
      <c r="H16" s="175">
        <v>-7094.09</v>
      </c>
    </row>
    <row r="17" spans="1:8" s="115" customFormat="1" ht="16.5" x14ac:dyDescent="0.3">
      <c r="A17" s="111">
        <v>44816</v>
      </c>
      <c r="B17" s="112" t="s">
        <v>200</v>
      </c>
      <c r="C17" s="110">
        <v>2469</v>
      </c>
      <c r="D17" s="111" t="s">
        <v>201</v>
      </c>
      <c r="E17" s="116">
        <v>10000</v>
      </c>
      <c r="G17" s="78" t="s">
        <v>235</v>
      </c>
      <c r="H17" s="175">
        <f>'MAR22'!I11</f>
        <v>-19610.920000000013</v>
      </c>
    </row>
    <row r="18" spans="1:8" s="115" customFormat="1" x14ac:dyDescent="0.25">
      <c r="A18" s="111">
        <v>44816</v>
      </c>
      <c r="B18" s="114" t="s">
        <v>202</v>
      </c>
      <c r="C18" s="110"/>
      <c r="D18" s="10"/>
      <c r="E18" s="113">
        <v>1800</v>
      </c>
      <c r="G18" s="78" t="s">
        <v>236</v>
      </c>
      <c r="H18" s="128">
        <f>'ABR22'!I11</f>
        <v>168.43999999998778</v>
      </c>
    </row>
    <row r="19" spans="1:8" s="115" customFormat="1" x14ac:dyDescent="0.25">
      <c r="A19" s="111">
        <v>44823</v>
      </c>
      <c r="B19" s="114" t="s">
        <v>203</v>
      </c>
      <c r="C19" s="110"/>
      <c r="D19" s="110"/>
      <c r="E19" s="113">
        <v>6874.13</v>
      </c>
      <c r="G19" s="78" t="s">
        <v>237</v>
      </c>
      <c r="H19" s="128">
        <f>MAIO22!J7</f>
        <v>19350.620000000003</v>
      </c>
    </row>
    <row r="20" spans="1:8" s="115" customFormat="1" x14ac:dyDescent="0.25">
      <c r="A20" s="111">
        <v>44823</v>
      </c>
      <c r="B20" s="114" t="s">
        <v>204</v>
      </c>
      <c r="C20" s="110"/>
      <c r="D20" s="110"/>
      <c r="E20" s="113">
        <v>1200</v>
      </c>
      <c r="G20" s="78" t="s">
        <v>238</v>
      </c>
      <c r="H20" s="128">
        <f>JUNHO22!I10</f>
        <v>975.34000000001106</v>
      </c>
    </row>
    <row r="21" spans="1:8" s="115" customFormat="1" x14ac:dyDescent="0.25">
      <c r="A21" s="111">
        <v>44823</v>
      </c>
      <c r="B21" s="117" t="s">
        <v>205</v>
      </c>
      <c r="C21" s="110"/>
      <c r="D21" s="110"/>
      <c r="E21" s="18">
        <v>600</v>
      </c>
      <c r="G21" s="78" t="s">
        <v>239</v>
      </c>
      <c r="H21" s="128">
        <f>'JUL22'!I7</f>
        <v>11137.21</v>
      </c>
    </row>
    <row r="22" spans="1:8" s="115" customFormat="1" x14ac:dyDescent="0.25">
      <c r="A22" s="111">
        <v>44824</v>
      </c>
      <c r="B22" s="117" t="s">
        <v>206</v>
      </c>
      <c r="C22" s="110">
        <v>6028504</v>
      </c>
      <c r="D22" s="110" t="s">
        <v>207</v>
      </c>
      <c r="E22" s="18">
        <v>330</v>
      </c>
      <c r="G22" s="78" t="s">
        <v>240</v>
      </c>
      <c r="H22" s="128">
        <f>'AGO22'!I9</f>
        <v>1428.6900000000023</v>
      </c>
    </row>
    <row r="23" spans="1:8" s="115" customFormat="1" x14ac:dyDescent="0.25">
      <c r="A23" s="111">
        <v>44825</v>
      </c>
      <c r="B23" s="114" t="s">
        <v>208</v>
      </c>
      <c r="C23" s="110"/>
      <c r="D23" s="110" t="s">
        <v>209</v>
      </c>
      <c r="E23" s="18">
        <v>24092.31</v>
      </c>
      <c r="G23" s="78" t="s">
        <v>241</v>
      </c>
      <c r="H23" s="175">
        <v>-1180.33</v>
      </c>
    </row>
    <row r="24" spans="1:8" s="115" customFormat="1" x14ac:dyDescent="0.25">
      <c r="A24" s="111">
        <v>44832</v>
      </c>
      <c r="B24" s="117" t="s">
        <v>210</v>
      </c>
      <c r="C24" s="110"/>
      <c r="D24" s="110" t="s">
        <v>211</v>
      </c>
      <c r="E24" s="18">
        <v>1534.81</v>
      </c>
      <c r="G24" s="176" t="s">
        <v>24</v>
      </c>
      <c r="H24" s="129">
        <f>SUM(H15:H23)</f>
        <v>26778.719999999987</v>
      </c>
    </row>
    <row r="25" spans="1:8" s="115" customFormat="1" x14ac:dyDescent="0.25">
      <c r="A25" s="111">
        <v>44832</v>
      </c>
      <c r="B25" s="117" t="s">
        <v>212</v>
      </c>
      <c r="C25" s="110">
        <v>12767</v>
      </c>
      <c r="D25" s="110" t="s">
        <v>213</v>
      </c>
      <c r="E25" s="18">
        <v>5040</v>
      </c>
    </row>
    <row r="26" spans="1:8" s="115" customFormat="1" x14ac:dyDescent="0.25">
      <c r="A26" s="111">
        <v>44834</v>
      </c>
      <c r="B26" s="117" t="s">
        <v>214</v>
      </c>
      <c r="C26" s="110">
        <v>115181</v>
      </c>
      <c r="D26" s="110" t="s">
        <v>215</v>
      </c>
      <c r="E26" s="18">
        <v>682.4</v>
      </c>
      <c r="G26" s="215" t="s">
        <v>371</v>
      </c>
      <c r="H26" s="216"/>
    </row>
    <row r="27" spans="1:8" s="115" customFormat="1" x14ac:dyDescent="0.25">
      <c r="A27" s="111">
        <v>44834</v>
      </c>
      <c r="B27" s="117" t="s">
        <v>216</v>
      </c>
      <c r="C27" s="110">
        <v>566507</v>
      </c>
      <c r="D27" s="110" t="s">
        <v>217</v>
      </c>
      <c r="E27" s="18">
        <v>799.96</v>
      </c>
      <c r="G27" s="180" t="s">
        <v>242</v>
      </c>
      <c r="H27" s="181">
        <v>617547.78</v>
      </c>
    </row>
    <row r="28" spans="1:8" s="115" customFormat="1" x14ac:dyDescent="0.25">
      <c r="A28" s="111">
        <v>44834</v>
      </c>
      <c r="B28" s="117" t="s">
        <v>218</v>
      </c>
      <c r="C28" s="110">
        <v>518445801</v>
      </c>
      <c r="D28" s="110" t="s">
        <v>219</v>
      </c>
      <c r="E28" s="18">
        <v>431.86</v>
      </c>
      <c r="G28" s="176" t="s">
        <v>243</v>
      </c>
      <c r="H28" s="177">
        <v>590769.06000000006</v>
      </c>
    </row>
    <row r="29" spans="1:8" s="115" customFormat="1" x14ac:dyDescent="0.25">
      <c r="A29" s="111">
        <v>44834</v>
      </c>
      <c r="B29" s="117" t="s">
        <v>220</v>
      </c>
      <c r="C29" s="110">
        <v>10169</v>
      </c>
      <c r="D29" s="110" t="s">
        <v>213</v>
      </c>
      <c r="E29" s="18">
        <v>1436.46</v>
      </c>
      <c r="G29" s="176" t="s">
        <v>374</v>
      </c>
      <c r="H29" s="129">
        <f>H27-H28</f>
        <v>26778.719999999972</v>
      </c>
    </row>
    <row r="30" spans="1:8" s="115" customFormat="1" x14ac:dyDescent="0.25">
      <c r="A30" s="111">
        <v>44834</v>
      </c>
      <c r="B30" s="117" t="s">
        <v>221</v>
      </c>
      <c r="C30" s="110">
        <v>220162202</v>
      </c>
      <c r="D30" s="110" t="s">
        <v>222</v>
      </c>
      <c r="E30" s="18">
        <v>98.25</v>
      </c>
      <c r="H30" s="196"/>
    </row>
    <row r="31" spans="1:8" s="115" customFormat="1" x14ac:dyDescent="0.25">
      <c r="A31" s="111">
        <v>44834</v>
      </c>
      <c r="B31" s="117" t="s">
        <v>223</v>
      </c>
      <c r="C31" s="110"/>
      <c r="D31" s="110"/>
      <c r="E31" s="18">
        <v>26.9</v>
      </c>
    </row>
    <row r="32" spans="1:8" s="115" customFormat="1" x14ac:dyDescent="0.25">
      <c r="A32" s="111">
        <v>44834</v>
      </c>
      <c r="B32" s="117" t="s">
        <v>224</v>
      </c>
      <c r="C32" s="110">
        <v>2553</v>
      </c>
      <c r="D32" s="110" t="s">
        <v>225</v>
      </c>
      <c r="E32" s="18">
        <v>1477.5</v>
      </c>
    </row>
    <row r="33" spans="1:5" s="115" customFormat="1" x14ac:dyDescent="0.25">
      <c r="A33" s="111">
        <v>44834</v>
      </c>
      <c r="B33" s="117" t="s">
        <v>226</v>
      </c>
      <c r="C33" s="110"/>
      <c r="D33" s="110"/>
      <c r="E33" s="18">
        <v>1200</v>
      </c>
    </row>
    <row r="34" spans="1:5" s="115" customFormat="1" x14ac:dyDescent="0.25">
      <c r="A34" s="233" t="s">
        <v>9</v>
      </c>
      <c r="B34" s="233"/>
      <c r="C34" s="233"/>
      <c r="D34" s="233"/>
      <c r="E34" s="126">
        <f>SUM(E7:E33)</f>
        <v>69796.75</v>
      </c>
    </row>
    <row r="37" spans="1:5" ht="18.75" x14ac:dyDescent="0.3">
      <c r="A37" s="232"/>
      <c r="B37" s="232"/>
      <c r="C37" s="232"/>
      <c r="D37" s="232"/>
      <c r="E37" s="232"/>
    </row>
    <row r="38" spans="1:5" ht="18.75" x14ac:dyDescent="0.3">
      <c r="A38" s="93"/>
      <c r="B38" s="93" t="s">
        <v>23</v>
      </c>
      <c r="C38" s="93"/>
      <c r="D38" s="93" t="s">
        <v>65</v>
      </c>
      <c r="E38" s="52" t="s">
        <v>18</v>
      </c>
    </row>
    <row r="39" spans="1:5" x14ac:dyDescent="0.25">
      <c r="A39" s="118" t="s">
        <v>209</v>
      </c>
      <c r="B39" s="119" t="s">
        <v>227</v>
      </c>
      <c r="C39" s="106"/>
      <c r="D39" s="106" t="s">
        <v>209</v>
      </c>
      <c r="E39" s="120">
        <v>48068.37</v>
      </c>
    </row>
    <row r="40" spans="1:5" x14ac:dyDescent="0.25">
      <c r="A40" s="118" t="s">
        <v>211</v>
      </c>
      <c r="B40" s="121" t="s">
        <v>228</v>
      </c>
      <c r="C40" s="122"/>
      <c r="D40" s="118" t="s">
        <v>211</v>
      </c>
      <c r="E40" s="70">
        <v>8667.2900000000009</v>
      </c>
    </row>
    <row r="41" spans="1:5" x14ac:dyDescent="0.25">
      <c r="A41" s="118" t="s">
        <v>211</v>
      </c>
      <c r="B41" s="121" t="s">
        <v>229</v>
      </c>
      <c r="C41" s="122"/>
      <c r="D41" s="118" t="s">
        <v>211</v>
      </c>
      <c r="E41" s="123">
        <v>1751.15</v>
      </c>
    </row>
    <row r="42" spans="1:5" x14ac:dyDescent="0.25">
      <c r="A42" s="118" t="s">
        <v>230</v>
      </c>
      <c r="B42" s="124" t="s">
        <v>231</v>
      </c>
      <c r="C42" s="122"/>
      <c r="D42" s="118"/>
      <c r="E42" s="125">
        <v>826.61</v>
      </c>
    </row>
    <row r="43" spans="1:5" x14ac:dyDescent="0.25">
      <c r="A43" s="118" t="s">
        <v>230</v>
      </c>
      <c r="B43" s="124" t="s">
        <v>232</v>
      </c>
      <c r="C43" s="122"/>
      <c r="D43" s="118"/>
      <c r="E43" s="125">
        <v>6732.97</v>
      </c>
    </row>
    <row r="44" spans="1:5" ht="15.75" x14ac:dyDescent="0.25">
      <c r="A44" s="233" t="s">
        <v>9</v>
      </c>
      <c r="B44" s="233"/>
      <c r="C44" s="233"/>
      <c r="D44" s="233"/>
      <c r="E44" s="30">
        <f>SUM(E39:E43)</f>
        <v>66046.39</v>
      </c>
    </row>
  </sheetData>
  <mergeCells count="10">
    <mergeCell ref="A1:E1"/>
    <mergeCell ref="G4:H4"/>
    <mergeCell ref="G14:H14"/>
    <mergeCell ref="A37:E37"/>
    <mergeCell ref="A44:D44"/>
    <mergeCell ref="A3:E3"/>
    <mergeCell ref="A5:E5"/>
    <mergeCell ref="A34:D34"/>
    <mergeCell ref="G26:H26"/>
    <mergeCell ref="G13:H13"/>
  </mergeCells>
  <pageMargins left="1.5748031496062993" right="0.98425196850393704" top="0.78740157480314965" bottom="0.39370078740157483" header="0.51181102362204722" footer="0.51181102362204722"/>
  <pageSetup paperSize="9" scale="7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JAN22</vt:lpstr>
      <vt:lpstr>FEV22</vt:lpstr>
      <vt:lpstr>MAR22</vt:lpstr>
      <vt:lpstr>ABR22</vt:lpstr>
      <vt:lpstr>MAIO22</vt:lpstr>
      <vt:lpstr>JUNHO22</vt:lpstr>
      <vt:lpstr>JUL22</vt:lpstr>
      <vt:lpstr>AGO22</vt:lpstr>
      <vt:lpstr>SET22</vt:lpstr>
      <vt:lpstr>OUT22</vt:lpstr>
      <vt:lpstr>NOV22</vt:lpstr>
      <vt:lpstr>DEZ22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Dorinha</dc:creator>
  <cp:lastModifiedBy>USUÁRIO</cp:lastModifiedBy>
  <cp:lastPrinted>2023-07-19T14:12:50Z</cp:lastPrinted>
  <dcterms:created xsi:type="dcterms:W3CDTF">2022-02-11T13:10:21Z</dcterms:created>
  <dcterms:modified xsi:type="dcterms:W3CDTF">2023-07-19T14:17:22Z</dcterms:modified>
</cp:coreProperties>
</file>