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sktop-q8ne2sq\compartilhamento previdencia\2 0 2 3\FINANCEIRO\"/>
    </mc:Choice>
  </mc:AlternateContent>
  <bookViews>
    <workbookView xWindow="0" yWindow="0" windowWidth="20490" windowHeight="8655" firstSheet="2" activeTab="11"/>
  </bookViews>
  <sheets>
    <sheet name="JAN23" sheetId="2" r:id="rId1"/>
    <sheet name="FEV23" sheetId="3" r:id="rId2"/>
    <sheet name="MAR23" sheetId="4" r:id="rId3"/>
    <sheet name="ABR23" sheetId="5" r:id="rId4"/>
    <sheet name="MAI23" sheetId="6" r:id="rId5"/>
    <sheet name="JUN23" sheetId="7" r:id="rId6"/>
    <sheet name="JUL23" sheetId="8" r:id="rId7"/>
    <sheet name="AGO23" sheetId="9" r:id="rId8"/>
    <sheet name="SET23" sheetId="10" r:id="rId9"/>
    <sheet name="OUT23" sheetId="11" r:id="rId10"/>
    <sheet name="NOV23" sheetId="12" r:id="rId11"/>
    <sheet name="DEZ23" sheetId="13" r:id="rId12"/>
  </sheets>
  <definedNames>
    <definedName name="_xlnm.Print_Area" localSheetId="4">'MAI23'!$A$1:$H$32</definedName>
    <definedName name="_xlnm.Print_Area" localSheetId="10">'NOV23'!$A$1:$M$71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3" l="1"/>
  <c r="H25" i="13" l="1"/>
  <c r="H8" i="13"/>
  <c r="E42" i="13"/>
  <c r="E26" i="13"/>
  <c r="H24" i="12" l="1"/>
  <c r="E45" i="12"/>
  <c r="H29" i="12" l="1"/>
  <c r="H8" i="12"/>
  <c r="E66" i="12"/>
  <c r="E39" i="11" l="1"/>
  <c r="E28" i="11"/>
  <c r="H21" i="11" l="1"/>
  <c r="H26" i="11"/>
  <c r="H7" i="11"/>
  <c r="G42" i="10" l="1"/>
  <c r="J28" i="10"/>
  <c r="G30" i="10"/>
  <c r="J34" i="10"/>
  <c r="J14" i="10"/>
  <c r="E46" i="9" l="1"/>
  <c r="H26" i="9"/>
  <c r="E30" i="9"/>
  <c r="H33" i="9"/>
  <c r="H13" i="9"/>
  <c r="E30" i="8" l="1"/>
  <c r="E43" i="8"/>
  <c r="H8" i="8" l="1"/>
  <c r="H20" i="8"/>
  <c r="H26" i="8"/>
  <c r="E38" i="7" l="1"/>
  <c r="H19" i="7"/>
  <c r="H25" i="7" l="1"/>
  <c r="H8" i="7"/>
  <c r="E51" i="7"/>
  <c r="H8" i="6" l="1"/>
  <c r="H18" i="6"/>
  <c r="H24" i="6"/>
  <c r="E43" i="6" l="1"/>
  <c r="E32" i="6"/>
  <c r="H17" i="5" l="1"/>
  <c r="E27" i="5"/>
  <c r="H7" i="5" s="1"/>
  <c r="H8" i="5" s="1"/>
  <c r="H23" i="5"/>
  <c r="E38" i="5"/>
  <c r="H16" i="4" l="1"/>
  <c r="E29" i="4"/>
  <c r="E31" i="2"/>
  <c r="E41" i="4" l="1"/>
  <c r="H7" i="4"/>
  <c r="H8" i="4" s="1"/>
  <c r="H21" i="4"/>
  <c r="H22" i="2" l="1"/>
  <c r="H18" i="3"/>
  <c r="E27" i="3"/>
  <c r="H19" i="3" l="1"/>
  <c r="H13" i="3"/>
  <c r="H7" i="3"/>
  <c r="E19" i="3"/>
  <c r="H15" i="2" l="1"/>
  <c r="E44" i="2" l="1"/>
  <c r="H8" i="2" l="1"/>
  <c r="H9" i="2" s="1"/>
</calcChain>
</file>

<file path=xl/sharedStrings.xml><?xml version="1.0" encoding="utf-8"?>
<sst xmlns="http://schemas.openxmlformats.org/spreadsheetml/2006/main" count="941" uniqueCount="524">
  <si>
    <t>PAGAMENTOS CONTA 006</t>
  </si>
  <si>
    <t>DESPESAS</t>
  </si>
  <si>
    <t>EMITIDA EM</t>
  </si>
  <si>
    <t>VALOR</t>
  </si>
  <si>
    <t>TOTAL</t>
  </si>
  <si>
    <t>PAGAMENTOS CONTA 005</t>
  </si>
  <si>
    <t>GPS INSS PREV</t>
  </si>
  <si>
    <t>TAXA ADMINISTRAÇÃO</t>
  </si>
  <si>
    <t>PAGAMENTOS</t>
  </si>
  <si>
    <t>SALDO</t>
  </si>
  <si>
    <t>DATA</t>
  </si>
  <si>
    <t>JAN</t>
  </si>
  <si>
    <t>VALOR TX ANUAL:</t>
  </si>
  <si>
    <t>VL UTILIZADO</t>
  </si>
  <si>
    <t>ACUMULADO</t>
  </si>
  <si>
    <t xml:space="preserve">SUPERAVIT/DEFICIT - MENSAL </t>
  </si>
  <si>
    <t xml:space="preserve">SALDO </t>
  </si>
  <si>
    <t>DEMOSNTRATIVO</t>
  </si>
  <si>
    <t>PAGAMENTOS EM JANEIRO 2023</t>
  </si>
  <si>
    <t xml:space="preserve">PG. HOZANA EMIDIO, REF. CONFRAT. </t>
  </si>
  <si>
    <t>NFS. A.6545</t>
  </si>
  <si>
    <t>N.FISCAL</t>
  </si>
  <si>
    <t>04.01.2023</t>
  </si>
  <si>
    <t xml:space="preserve">PG. HOZANA 2 PARC. CONFRAT. </t>
  </si>
  <si>
    <t>09.01.2023</t>
  </si>
  <si>
    <t xml:space="preserve">PG. DAS-PREV - DEZ 2022 </t>
  </si>
  <si>
    <t>22.12.2022</t>
  </si>
  <si>
    <t>PG. CACEX. REF. JAN/23</t>
  </si>
  <si>
    <t>NFS.e 2587</t>
  </si>
  <si>
    <t>DOC/TED INTERNET</t>
  </si>
  <si>
    <t>12.01,2023</t>
  </si>
  <si>
    <t>PG. TOP DOWN. REFF. DEZ/2022</t>
  </si>
  <si>
    <t>NFS.e-13230</t>
  </si>
  <si>
    <t>PG. FL. PAGTO PREV. REF. JAN/2023</t>
  </si>
  <si>
    <t>19.01.2023</t>
  </si>
  <si>
    <t>23.01.2023</t>
  </si>
  <si>
    <t>PG. LEMA TREINAMENTO. INSC. RPPS. INVEST.</t>
  </si>
  <si>
    <t>NFS.e-918</t>
  </si>
  <si>
    <t>MANUT. CTA</t>
  </si>
  <si>
    <t>25.01.2023</t>
  </si>
  <si>
    <t>PG. DIÁRIA . CURSO RPPS INVEST. FORTALEZA.</t>
  </si>
  <si>
    <t>26.01.2023</t>
  </si>
  <si>
    <t>26.01,2023</t>
  </si>
  <si>
    <t>PG. S.A.A.E - REF. JAN/2023</t>
  </si>
  <si>
    <t>FAT230002261</t>
  </si>
  <si>
    <t xml:space="preserve">PG. DAM -IRRF S/NFS.e - 2876- ARIMA </t>
  </si>
  <si>
    <t>30.01.2023</t>
  </si>
  <si>
    <t>PG. DAM-IRRF S/ FL. PAGTO EXT.PREV. JAN/23</t>
  </si>
  <si>
    <t>24.01.2023</t>
  </si>
  <si>
    <t>PG. COSERN. REF. JAN/2023</t>
  </si>
  <si>
    <t>FAT.52116898</t>
  </si>
  <si>
    <t>10.01.2023</t>
  </si>
  <si>
    <t>PG. DENTALMED . REF. JAN/2023</t>
  </si>
  <si>
    <t>BOL.219993</t>
  </si>
  <si>
    <t>11.01.2023</t>
  </si>
  <si>
    <t>PG. ARIMA -CONSULTORIA REF. JAN/23</t>
  </si>
  <si>
    <t>NFS.e- 2876</t>
  </si>
  <si>
    <t>PG. FL. PAGTO APOSENT. JAN/2023</t>
  </si>
  <si>
    <t>PG. FL. PAGTO PENSIONISTAS REF. JAN/23</t>
  </si>
  <si>
    <t>DAM-IRRF - FL.PAGTO APOSENTADOS. JAN23</t>
  </si>
  <si>
    <t>DAM-IRRF S/FL. PAGTO PENSIONISTAS JAN/23</t>
  </si>
  <si>
    <t>PG.EMPREST. APOSENT/PENSIONISTAS 01/23</t>
  </si>
  <si>
    <t>PAGAMENTOS EM FEVEREIRO 2023</t>
  </si>
  <si>
    <t xml:space="preserve">PG. DAS-PREV. JAN23 </t>
  </si>
  <si>
    <t>17.02.2023</t>
  </si>
  <si>
    <t>PG. S.A.A.E. REF. FEV/23</t>
  </si>
  <si>
    <t>FAT.230021911</t>
  </si>
  <si>
    <t>03.02.2023</t>
  </si>
  <si>
    <t xml:space="preserve">PG. A ANORPREV,  REF. FILIAÇÃO </t>
  </si>
  <si>
    <t>BOL. 001</t>
  </si>
  <si>
    <t>09.02.2023</t>
  </si>
  <si>
    <t>PG. COSERN REF. FEV/23</t>
  </si>
  <si>
    <t>08.02.2023</t>
  </si>
  <si>
    <t>NFS.521748660</t>
  </si>
  <si>
    <t xml:space="preserve">PG. CACEX , REF. FEV/23 </t>
  </si>
  <si>
    <t>NF.2617</t>
  </si>
  <si>
    <t>PG. F.A. BULHÕES, REF. JAN/23</t>
  </si>
  <si>
    <t>NF. 768</t>
  </si>
  <si>
    <t>PG. GUIA GRCP , EXTREMOZPREV, REF. JAN/23</t>
  </si>
  <si>
    <t>PG. ELIZAMA BEATRIZ. ALUG. JAN/FEV/2023</t>
  </si>
  <si>
    <t xml:space="preserve">DESP. BANCÁRIAS TED. </t>
  </si>
  <si>
    <t>10.02.2023</t>
  </si>
  <si>
    <t>PG. LEMA REF. JAN/23</t>
  </si>
  <si>
    <t>NFS-e 11171</t>
  </si>
  <si>
    <t>14.02.2023</t>
  </si>
  <si>
    <t>PG. FL. PAGTO PREV. REF. FEV/23</t>
  </si>
  <si>
    <t xml:space="preserve">DESP. MANUT. CTA. BANCÁRIA </t>
  </si>
  <si>
    <t>27.02.2023</t>
  </si>
  <si>
    <t>PG. FLS. PAGTOS APOSENT/PENSION/FEV/23</t>
  </si>
  <si>
    <t>DESP. MANUT. CTA. BANCÁRIA</t>
  </si>
  <si>
    <t>FEV</t>
  </si>
  <si>
    <t>PG.EMPREST. APOSENT/PENSIONISTAS 02/23</t>
  </si>
  <si>
    <t>VALOR MENSAL</t>
  </si>
  <si>
    <t>PAGAMENTOS EM MARÇO 2023</t>
  </si>
  <si>
    <t>PG. LEMA TREINAMENTO. REF. FEV/23.</t>
  </si>
  <si>
    <t>NFS-e 11319</t>
  </si>
  <si>
    <t>PG. DAS-PREV - INSS, REF. FEV23</t>
  </si>
  <si>
    <t>PG. DAM-IRRF S/ FÉRIAS SRA. SOLIGIA FREITAS</t>
  </si>
  <si>
    <t>PG. DAM-IRRF S/FL. PAGTO EXTREMPREV</t>
  </si>
  <si>
    <t>PG. F. A. BULHÕES, REF. FEV23</t>
  </si>
  <si>
    <t>NFS-e790</t>
  </si>
  <si>
    <t>PG. CACEX . REF. MAR23</t>
  </si>
  <si>
    <t>NFS-e 2651</t>
  </si>
  <si>
    <t>PG. INSS EXTREMPREV REF. FEV23</t>
  </si>
  <si>
    <t>DESP. BANCÁRIAS S/DOC/TED</t>
  </si>
  <si>
    <t>PG. DENTAL  MED. REF. FEV23</t>
  </si>
  <si>
    <t>BOL.273269</t>
  </si>
  <si>
    <t>PG. DENTAL  MED. REF. MAR23</t>
  </si>
  <si>
    <t>BOL.260237</t>
  </si>
  <si>
    <t>PG. FL. PAGTO EXTREMOZPREV REF. MAR23</t>
  </si>
  <si>
    <t>PG. 1/3 REF. FÉRIAS SRA. RAYSSA BORGES</t>
  </si>
  <si>
    <t>DESP. C/MANUT. CTA. BANCÁRIA</t>
  </si>
  <si>
    <t>PG. DAM-IRRF S/ FL. PAGTO E.PREV. MAR23</t>
  </si>
  <si>
    <t xml:space="preserve">PG. SRA. ELIZAMA BEATRIZ - ALUGUEL 03/23 </t>
  </si>
  <si>
    <t>PG. S.A.A.E - REF. MAR/23</t>
  </si>
  <si>
    <t>FAT230048342</t>
  </si>
  <si>
    <t>PG. LEMA TREINAMENTO. REF. MAR/23</t>
  </si>
  <si>
    <t>NFS-e11519</t>
  </si>
  <si>
    <t>PG. COSERN REF. MAR/23</t>
  </si>
  <si>
    <t>FAT.7014931079</t>
  </si>
  <si>
    <t>FAT. 477</t>
  </si>
  <si>
    <t>DESP. C/DOC/TED</t>
  </si>
  <si>
    <t xml:space="preserve">DESP. C/DOC/TED </t>
  </si>
  <si>
    <t>PG. DAM-IRRF S/FL. APOSENTADOS MAR/23</t>
  </si>
  <si>
    <t>MAR</t>
  </si>
  <si>
    <t>PG. DAM-IRRF S/FL. PENSIONISTAS FEV/23</t>
  </si>
  <si>
    <t>PG. DAM-IRRF S/FL. APOSENTADOS FEV/23</t>
  </si>
  <si>
    <t>PG. FOLHAS PENSION, APOSENT, FL.SUPLEM. MAR/23</t>
  </si>
  <si>
    <t>PG.DAM-IRRF S/FL. PAGTO PENSIONISTAS MAR/23</t>
  </si>
  <si>
    <t>PG. EMPREST. APOSENT/PENSIONISTAS</t>
  </si>
  <si>
    <t xml:space="preserve">PG. PASSAGENS DE  ÔNIBUS NTL/FORT, CURSO LEMA </t>
  </si>
  <si>
    <t>ABR</t>
  </si>
  <si>
    <t>PG. F.A. BULHÕES. REF. MARÇO23</t>
  </si>
  <si>
    <t>PG. ABIPEM REF. FILIAÇÃO - ANUIDADE 2023</t>
  </si>
  <si>
    <t>NFS-e 39</t>
  </si>
  <si>
    <t>PG. DARF -INSS PREV. REF. MAR2023</t>
  </si>
  <si>
    <t>PG. CACEX  REF. ABR2023</t>
  </si>
  <si>
    <t xml:space="preserve">PG. A  SRA. SOLANGE MARIA REF. DESCONTO INDEVIDO </t>
  </si>
  <si>
    <t>PG. INSS EXTREMPREV REF. MAR/2023</t>
  </si>
  <si>
    <t xml:space="preserve">PG. DAM-IRRF S/NFS-e BRPREV AUDITORIA </t>
  </si>
  <si>
    <t>NFS-e12023/151</t>
  </si>
  <si>
    <t xml:space="preserve">PG. BRPREV AUDITORIA REF. ABR/2023 </t>
  </si>
  <si>
    <t>NFS-e  2023/151</t>
  </si>
  <si>
    <t>PG. FL. PAGTO EXTREMOZPREV REF. ABR/23</t>
  </si>
  <si>
    <t>20/04/20023</t>
  </si>
  <si>
    <t>DESP. BANCÁRIAS C/MANT. CTA .</t>
  </si>
  <si>
    <t>PG. COSERN REF. ABRIL/2023</t>
  </si>
  <si>
    <t>FAT.523041388</t>
  </si>
  <si>
    <t>PG. DENTAL MED REF. ABR/2023</t>
  </si>
  <si>
    <t>BOL.279558</t>
  </si>
  <si>
    <t xml:space="preserve">PG. LEMA ECONOMIA  REF. ABR/2023 </t>
  </si>
  <si>
    <t>NFS-e 11740</t>
  </si>
  <si>
    <t>PG. DAM-IRRF S/FL. PAGTO EXTREMOZPREV - ABR/23</t>
  </si>
  <si>
    <t>PG. S.A.A.E - REF. ABR/2023</t>
  </si>
  <si>
    <t>FAT.230063266</t>
  </si>
  <si>
    <t>PG. A ELIZAMA BEATRIZ - ALUGUEL REF. ABR/2023</t>
  </si>
  <si>
    <t>DESP. BANCÁRIAS C/ DOC/TED</t>
  </si>
  <si>
    <t>PG. SOLUCERT CERT.DIGITAL, REF. EMISS.CERT.DIGITAL</t>
  </si>
  <si>
    <t>NFS-e12769</t>
  </si>
  <si>
    <t>PG. FOLHAS PENSION, APOSENT, FL.SUPLEM. ABR/23</t>
  </si>
  <si>
    <t>DESP. BANCÁRIAS C/DOC/TED</t>
  </si>
  <si>
    <t>DESP. C/MANUT. .</t>
  </si>
  <si>
    <t xml:space="preserve">PG. DAM-IRRF S/FL. PAGTO APOSENTADOS ABR/23 </t>
  </si>
  <si>
    <t>PG. DAM-IRRF. S/FL. PAGTO  PENSIONISTAS ABR/23</t>
  </si>
  <si>
    <t>PG. EMPRÉST. S/FL. PAGTO APOSENT/PENSIONISTA</t>
  </si>
  <si>
    <t xml:space="preserve">DESP. BANCÁRIAS C/DOC/TED. </t>
  </si>
  <si>
    <t>PAGAMENTOS EM ABRIL 2023</t>
  </si>
  <si>
    <t>PAGAMENTOS EM MAIO 2023</t>
  </si>
  <si>
    <t>PG. LEMA ECONOMIA  REF. MAI/2023</t>
  </si>
  <si>
    <t>NFS-e1110</t>
  </si>
  <si>
    <t>PG.CAU-RN- TAXA-RRT. REF. TX CONSTRUÇÃO SEDE PREV</t>
  </si>
  <si>
    <t>BOL.18322046</t>
  </si>
  <si>
    <t>PG. F.A. BULHÕES REF. MÊS DE MAI/2023</t>
  </si>
  <si>
    <t>NFS-e 832</t>
  </si>
  <si>
    <t>PG. DARF-INSS PREV REF. ABR/2023</t>
  </si>
  <si>
    <t>PG. DAM-IRRF REF. NFS-Ee 185 DE BRPREV</t>
  </si>
  <si>
    <t>PG. CACEX REF. MAI/2023.</t>
  </si>
  <si>
    <t>PG. INSS REF. ABR/2023</t>
  </si>
  <si>
    <t>NFSe-E 2714</t>
  </si>
  <si>
    <t>PG. BRPREV AUDITORIA REF.  MAI/2023</t>
  </si>
  <si>
    <t>NFS-e  2023/185</t>
  </si>
  <si>
    <t>PG. A ABIPEM REF. INSCRIÇÃO SR. EDVAN SOUZA.</t>
  </si>
  <si>
    <t>BOL.92264</t>
  </si>
  <si>
    <t xml:space="preserve">PG. A ABIPEM REF. INSCRIÇÃO SRA.LIZELIA MARIA </t>
  </si>
  <si>
    <t>BOL.92263</t>
  </si>
  <si>
    <t xml:space="preserve">PG. A ABIPEM REF. INSCRIÇÃO SRA. SOLANGE MARIA </t>
  </si>
  <si>
    <t>BOL.92265</t>
  </si>
  <si>
    <t>PG. A ABIPEM REF. INSCRIÇÃO SRA. SOLIGIA DE FREITAS</t>
  </si>
  <si>
    <t>BOL.92262</t>
  </si>
  <si>
    <t>PG. A ABIPEM REF. INSCRIÇÃO SRA. ROSANGELA ROCHA</t>
  </si>
  <si>
    <t>BOL.92261</t>
  </si>
  <si>
    <t>PG. FL. PAGTO EXTREMOZPREV. REF.  MAIO2023</t>
  </si>
  <si>
    <t>DESP. C/MANUT. CTA. BANCÁRIAS</t>
  </si>
  <si>
    <t>PG. COSERN REF. ABR/2023</t>
  </si>
  <si>
    <t>PG. DENTALMED REF. MAIO/2023</t>
  </si>
  <si>
    <t>BOL.296822</t>
  </si>
  <si>
    <t>PG. LEMA ECONOMIA  . REF. INSCRIÇÕES CURSOS .</t>
  </si>
  <si>
    <t>NFS-e11931</t>
  </si>
  <si>
    <t>FAT.230091010</t>
  </si>
  <si>
    <t>PG. S.A.A.E. REF. MAIO/2023</t>
  </si>
  <si>
    <t>PG. DAM-IRRF FL. PAGAMENTO PREV. MÊS MAIO/2023</t>
  </si>
  <si>
    <t>PG. LIBERTY V. REF. PASSAG. P.FOZ IGUAÇU.CONGRESSO ABIPEM</t>
  </si>
  <si>
    <t>FAT. 658</t>
  </si>
  <si>
    <t>PG.SRA. ELIZAMA BEATRIZ.  ALUGUEL IMÓVEL PREV. REF. MAI/23</t>
  </si>
  <si>
    <t>DESP. BANCÁRIAS C/DOC/TED.</t>
  </si>
  <si>
    <t>PG. FOLHAS PENSIONISTAS, APOSENTADOS REF. MAIO/23</t>
  </si>
  <si>
    <t>PG. EMPRÉST. S/FL. PAGTO. PENSIONISTAS, APOSENTADOS 05/23</t>
  </si>
  <si>
    <t>DESP.C/MANUT. CTA BANCÁRIA</t>
  </si>
  <si>
    <t>PG. DAM-IRRF FL. PAGAMENTOS APOSENTADOS. MAI/23</t>
  </si>
  <si>
    <t>PG. DAM-IRRF FL. PAGAMENTOS PENSIONISTAS . MAI/23</t>
  </si>
  <si>
    <t>MAI</t>
  </si>
  <si>
    <t>PAGAMENTOS EM JUNHO 2023</t>
  </si>
  <si>
    <t>JUN</t>
  </si>
  <si>
    <t xml:space="preserve">         TOTAL</t>
  </si>
  <si>
    <t>PG. F.A. BULHÕES REF. MÊS JUN/2023</t>
  </si>
  <si>
    <t>NFS-e 848</t>
  </si>
  <si>
    <t>PG. DARF -INSS PREV. REF. MAIO/2023</t>
  </si>
  <si>
    <t xml:space="preserve">PG. AO SR. EDIVAN SOUZA. REF. DIÁRIAS CONGRESSO ABIPEM </t>
  </si>
  <si>
    <t xml:space="preserve">PG. A SRA. SOLIGIA MARIA, REF. DIÁRIAS CONGRESSO ABIPEM </t>
  </si>
  <si>
    <t>PG. A SRA. ROSANGELA ROCHA. REF. DIÁRIAS CONGRESSO ABIPEM</t>
  </si>
  <si>
    <t>PG. CACEX REF. JUNHO/2023</t>
  </si>
  <si>
    <t>NFS-e 2740</t>
  </si>
  <si>
    <t>PG. INSS REF. MAIO/2023</t>
  </si>
  <si>
    <t xml:space="preserve">PG. A SRA. LIZÉLIA MARIA, REF. DIÁRIAS. CONGRESSO ABIPEM </t>
  </si>
  <si>
    <t xml:space="preserve">PG. A SRA. SOLANGE MARIA, REF. DIÁRIAS. CONGRESSO ABIPEM </t>
  </si>
  <si>
    <t>PG. BRPREV AUDITORIA REF. JUNHO/2023.</t>
  </si>
  <si>
    <t>BOL. 2023267</t>
  </si>
  <si>
    <t xml:space="preserve">PG. DAM-IRRF S/NFS-e2023267 BRPREV. </t>
  </si>
  <si>
    <t>PG. FL. PAGTO EXTREMOZPREV. REF.  JUNHO/2023</t>
  </si>
  <si>
    <t>DESP. C/MANUT. CTA. BANCÁRIAS CAD.</t>
  </si>
  <si>
    <t xml:space="preserve">DESP. C/MANUT. CTA. BANCÁRIAS </t>
  </si>
  <si>
    <t>PG. TOP DOWN, REF. JAN/2023.</t>
  </si>
  <si>
    <t>NFS-e 13404</t>
  </si>
  <si>
    <t>PG. COSERN REF. JUNHO/2023</t>
  </si>
  <si>
    <t>FAT.524232577</t>
  </si>
  <si>
    <t>PG. S.A.A.E REFV. JUNHO/2023.</t>
  </si>
  <si>
    <t>FAT.230108297</t>
  </si>
  <si>
    <t xml:space="preserve">PG. TX. ANUAL CGRPPS -APIMEC SRA. LIZÉLIA MARIA </t>
  </si>
  <si>
    <t>BOL.0360121302</t>
  </si>
  <si>
    <t xml:space="preserve">PG. TX. ANUAL CGRPPS -APIMEC SRA. SOLIGIA MARIA </t>
  </si>
  <si>
    <t>BOL.0360120851</t>
  </si>
  <si>
    <t xml:space="preserve">PG. TX. ANUAL CGRPPS -APIMEC SRA. ROSANGELA ROCHA </t>
  </si>
  <si>
    <t>BOL.0360120860</t>
  </si>
  <si>
    <t>PG. LEMA CONSULTORIA, REF. JUNHO/2023</t>
  </si>
  <si>
    <t>NFS-e 12276</t>
  </si>
  <si>
    <t>PG. DENTAL MED, REF. JUNHO2023</t>
  </si>
  <si>
    <t>BOL.331871</t>
  </si>
  <si>
    <t>PG. DAM-IRRF S/FL. PAGAMENTO JUNHO/23 EXTEMOZPREV</t>
  </si>
  <si>
    <t>PG. TOP DOWN, REF. FEV/2023</t>
  </si>
  <si>
    <t>NFS-e13537</t>
  </si>
  <si>
    <t>PG.SRA. ELIZAMA BEATRIZ.  ALUGUEL IMÓVEL PREV. REF. JUN/23</t>
  </si>
  <si>
    <t>PG. FOLHAS PENSIONISTAS, APOSENTADOS REF. JUNHO/2023</t>
  </si>
  <si>
    <t>PG. COMPLEMENTO FL, PENSIONISTAS/APOSENTADOS JUN/23</t>
  </si>
  <si>
    <t>PG. EMPRÉST S/FL. PAGTO. PENSIONISTAS, APOSENTADOS JUN/23</t>
  </si>
  <si>
    <t>DESP.C/MANUT. CAD.</t>
  </si>
  <si>
    <t xml:space="preserve">DESP. C/MANUT. CTA. BANCÁRIA. </t>
  </si>
  <si>
    <t>PG. DAM-IRRF FL. PAGAMENTOS PENSIONISTA, JUNHO/23</t>
  </si>
  <si>
    <t>PG. DAM-IRRF FL. PAGAMENTOS APOSENTADOS, JUNHO/23</t>
  </si>
  <si>
    <t>SALDO CONTA SEDE:</t>
  </si>
  <si>
    <t>JUL</t>
  </si>
  <si>
    <t>PAGAMENTOS EM JULHO 2023</t>
  </si>
  <si>
    <t>PG. TOP DOWN REF. MAR. CF, NFS-e 13758 / ABR, NFS-e13889</t>
  </si>
  <si>
    <t>31/03e 27/04</t>
  </si>
  <si>
    <t>PG. F.A. BULHÕES ASSESSORIA REF. JUN2023</t>
  </si>
  <si>
    <t>NFS-e -864</t>
  </si>
  <si>
    <t xml:space="preserve">PG. YAPAY REF. PROVA SRA. SOLANGE MARIA DE FREITAS </t>
  </si>
  <si>
    <t>BOL. 34130332</t>
  </si>
  <si>
    <t>PG. CACEX REF. JULHO 2023</t>
  </si>
  <si>
    <t>NFS-e 2775</t>
  </si>
  <si>
    <t>PG. INSS REF. JUN/2023 - EXTREMOZPREV.</t>
  </si>
  <si>
    <t>PG. BRPREV AUDITORIA REF. JULHO 2023</t>
  </si>
  <si>
    <t>NFS-2023/314</t>
  </si>
  <si>
    <t>PG. DAM-IRRF S/NFS-e - 2023/314 - BRPREV AUDITORIA</t>
  </si>
  <si>
    <t xml:space="preserve">PG. APIMEC BRASIL REF. TX ANUAL - SRA. CLAUDIA ALVES </t>
  </si>
  <si>
    <t>BOL. 0360126335</t>
  </si>
  <si>
    <t xml:space="preserve">PG. YAPAY REF. MATRIC. SRA. EVELLINE ALVES - TOTUM </t>
  </si>
  <si>
    <t>BOL. 35974214</t>
  </si>
  <si>
    <t>PG. FL. PAGTO EXTREMOZPREV. REF.  JUlho/2023</t>
  </si>
  <si>
    <t xml:space="preserve">PG. YAPAY REF. PROVA SRA. NUBIA DE LIMA </t>
  </si>
  <si>
    <t>BOL.36086481</t>
  </si>
  <si>
    <t>PG. ALUGUEL IMÓVEL PREV. REF. JULHO/23</t>
  </si>
  <si>
    <t>PG. DENTAL MED, REF. JULHO/2023</t>
  </si>
  <si>
    <t>BOL.334007</t>
  </si>
  <si>
    <t>PG. S.A.A.E REFV. JULHO/2023.</t>
  </si>
  <si>
    <t>FAT.230128704</t>
  </si>
  <si>
    <t>FAT.524819917</t>
  </si>
  <si>
    <t>PG. LEMA CONSULTORIA, REF. JULHO/2023</t>
  </si>
  <si>
    <t>NFS-e-12440</t>
  </si>
  <si>
    <t>PG. TOP DOWN, REF. MAIO/2023</t>
  </si>
  <si>
    <t>NFS-e--14070</t>
  </si>
  <si>
    <t>PG. DAM-IRRF S/FL. PAGAMENTO JULHO/23 EXTEMOZPREV.</t>
  </si>
  <si>
    <t>PG. FOLHA, PENSIONISTAS, REF. JULHO/2023.</t>
  </si>
  <si>
    <t>PG. FOLHA, APOSENTADOS REF. JULHO/2023.</t>
  </si>
  <si>
    <t>PG. DAM-IRRF FL. PAGAMENTOS APOSENTADOS, JULHO/23</t>
  </si>
  <si>
    <t>PG. DAM-IRRF FL. PAGAMENTOS PENSIONISTA, JULHO/23.</t>
  </si>
  <si>
    <t>PG. EMPRÉST S/FL. PAGTO. PENSIONISTAS, APOSENTADOS JUL/23</t>
  </si>
  <si>
    <t>SALDO C. SEDE:</t>
  </si>
  <si>
    <t>AGO</t>
  </si>
  <si>
    <t>PAGAMENTOS EM AGOSTO 2023</t>
  </si>
  <si>
    <t xml:space="preserve">PG. AR CERTMAIS REF. EMISSÃO DE CERTIFICADO DIGITAL </t>
  </si>
  <si>
    <t>NFS-e 3308</t>
  </si>
  <si>
    <t>PG. F.A. BULHÕES ASSESSORIA REF. JULHO2023</t>
  </si>
  <si>
    <t>NFS-e -983</t>
  </si>
  <si>
    <t>PG. BRPREV AUDITORIA REF. AGOSTO2023</t>
  </si>
  <si>
    <t>NFS-e2023/348</t>
  </si>
  <si>
    <t>PG. DAM-IRRF S/NFS-e - 2023/348 - BRPREV AUDITORIA</t>
  </si>
  <si>
    <t>PG. CACEX REF. AGOSTO 2023</t>
  </si>
  <si>
    <t>NFS-e 2806</t>
  </si>
  <si>
    <t>PG. INSS REF. JUL/2023 - EXTREMOZPREV.</t>
  </si>
  <si>
    <t>PG. DARF - INSS REF. JUN 2023</t>
  </si>
  <si>
    <t>PG. DARF - INSS REF. JUL 2023</t>
  </si>
  <si>
    <t>PG. TOP DOW, REF. JUN 2023</t>
  </si>
  <si>
    <t>NFS-e 14220</t>
  </si>
  <si>
    <t>PG. FL. PAGTO EXTREMOZPREV. REF.  AGOSTO 2023</t>
  </si>
  <si>
    <t>PG. COSERN REF. JULHO/2023</t>
  </si>
  <si>
    <t>FAT.525435847</t>
  </si>
  <si>
    <t>PG. LEMA CONSULTORIA, REF. AGOSTO/2023</t>
  </si>
  <si>
    <t>NFS-e 12671</t>
  </si>
  <si>
    <t>PG. DENTAL MED, REF. AGOSTO/2023</t>
  </si>
  <si>
    <t>BOL. 352376</t>
  </si>
  <si>
    <t>PG. PROXXIMA REF. MAIO 2023</t>
  </si>
  <si>
    <t>NFS-e 968589</t>
  </si>
  <si>
    <t>PG. DAM-IRRF S/FL. PAGAMENTO AGOSTO/23 EXTEMOZPREV.</t>
  </si>
  <si>
    <t>PG. S.A.A.E. REF. AGOSTO 2023</t>
  </si>
  <si>
    <t>FAT. 230151589</t>
  </si>
  <si>
    <t>PG. TOP DOWN, REF. JULHO/2023</t>
  </si>
  <si>
    <t>NFS-e--14263</t>
  </si>
  <si>
    <t>PG. ALUGUEL SEDE EXTREMOZPREV REF. AGOSTO 2023</t>
  </si>
  <si>
    <t>PG, SALDO PENDENTE REF. EMPRÉSTIMOS CONSIGNADOS. CF.EXT.</t>
  </si>
  <si>
    <t>PG. EMPRÉST. SR. FCO. MÁRCIO RAMALHO REF. FL. AGOSTO23</t>
  </si>
  <si>
    <t>PG. FL. APOSENTADOS REF. AGOSTO 2023</t>
  </si>
  <si>
    <t>PG. FL. PENSIONISTAS, REF AGOSTO 2023</t>
  </si>
  <si>
    <t>PG. EMPRÉST S/FL. PAGTO. PENSIONISTAS, APOSENTADOS AGO/23</t>
  </si>
  <si>
    <t xml:space="preserve">DESP. C/MANUT, CTA </t>
  </si>
  <si>
    <t>DAM-IRRF S/FL. APOSENTADOS REF. AGOSTO2023</t>
  </si>
  <si>
    <t>DAM-IRRF S/FL.  PENSIONISTAS  REF. AGOSTO2023</t>
  </si>
  <si>
    <t>SET</t>
  </si>
  <si>
    <t>PG. COMERCIAL J.A. REF. MAT. DE EXPEDIENTE.</t>
  </si>
  <si>
    <t>NF-e 6998</t>
  </si>
  <si>
    <t>PG. F.A. BULHÕES ASSESSORIA REF. AGOSTO2023</t>
  </si>
  <si>
    <t>NFS-e 899</t>
  </si>
  <si>
    <t>PG. DARF - INSS REF. AGOSTO2023</t>
  </si>
  <si>
    <t>PG. CACEX REF. SETEMBRO2023</t>
  </si>
  <si>
    <t>NFS-e 2831</t>
  </si>
  <si>
    <t>PG. INSS REF. AGOSTO/2023 - EXTREMOZPREV.</t>
  </si>
  <si>
    <t>PG. PATRONAL/SEG. INSS. REF. DIF. CONTRIB. MAI/22/MAR23</t>
  </si>
  <si>
    <t>NFS-e- 2023462</t>
  </si>
  <si>
    <t>PG. BRPREV AUDITORIA REF. SETEMBRO/2023</t>
  </si>
  <si>
    <t>PG. DAM-IRRF S/NFS-e - 2023/462 - BRPREV AUDITORIA</t>
  </si>
  <si>
    <t xml:space="preserve">PG. FL. PAGTO EXTREMOZPREV. REF.  SETEMBRO/2023 </t>
  </si>
  <si>
    <t>PG. COSERN REF. AGOSTO/2023</t>
  </si>
  <si>
    <t>FAT.26120305</t>
  </si>
  <si>
    <t>PG. DENTAL MED, REF. SETEMBRO/20233</t>
  </si>
  <si>
    <t>BOL.370040</t>
  </si>
  <si>
    <t>PG. LEMA CONSULTORIA, REF. SETEMBRO/2023</t>
  </si>
  <si>
    <t>NFS-e 12899</t>
  </si>
  <si>
    <t>PG. S.A.A.E. REF. SETEMBRO/2023</t>
  </si>
  <si>
    <t>FAT.230174963</t>
  </si>
  <si>
    <t>PG. TOP DOWN, REF. AGOSTO/2023</t>
  </si>
  <si>
    <t>NFS-e 14395</t>
  </si>
  <si>
    <t>PG. ALUGUEL SEDE EXTREMOZPREV REF. SETEMBRO/ 2023</t>
  </si>
  <si>
    <t>PG. TOP DOWN, REF. SETEMBRO/2023</t>
  </si>
  <si>
    <t>NFS-e 14605</t>
  </si>
  <si>
    <t>PG. DAM-IRRF S/FL. PAGTO - SETEMBRO/2023 - EXTEMOZPREV.</t>
  </si>
  <si>
    <t>PG. FL. APOSENTADOS REF. SETEMBRO/2023</t>
  </si>
  <si>
    <t>PG. FL. PENSIONISTAS, REF. SETEMBRO2023</t>
  </si>
  <si>
    <t>PG. EMPRÉST S/FL. PAGTO. PENSION/APOSENT. SETEMBRO/23</t>
  </si>
  <si>
    <t>DAM-IRRF S/FL. APOSENTADOS REF. SETEMBRO/2023</t>
  </si>
  <si>
    <t>DAM-IRRF S/FL.  PENSIONISTAS  REF. SETEMBRO/2023</t>
  </si>
  <si>
    <t xml:space="preserve">T O T A L </t>
  </si>
  <si>
    <t xml:space="preserve"> PAGAMENTOS EM SETEMBRO 2023</t>
  </si>
  <si>
    <t>PAGAMENTOS CONTA - 71.005</t>
  </si>
  <si>
    <t>PAGAMENTOS CONTA - 71.006</t>
  </si>
  <si>
    <t>OUT</t>
  </si>
  <si>
    <t xml:space="preserve"> PAGAMENTOS EM OUTUBRO 2023</t>
  </si>
  <si>
    <t>PG. DARF - INSS REF. SETEMBRO/2023</t>
  </si>
  <si>
    <t>DARF 167294469</t>
  </si>
  <si>
    <t>PG. F.A. BULHÕES ASSESSORIA REF. SETEMBRO/2023</t>
  </si>
  <si>
    <t>NFS-e 914</t>
  </si>
  <si>
    <t>PG. ANORPREV, REF. SEMINÁRIO , SRA. CLAUDIA ALVES</t>
  </si>
  <si>
    <t>BOL.98268</t>
  </si>
  <si>
    <t xml:space="preserve">PG. ANORPREV, REF. SEMINÁRIO , SR. EDIVAN DOS SANTOS </t>
  </si>
  <si>
    <t>BOL.98267</t>
  </si>
  <si>
    <t>PG. ANORPREV, REF. SEMINÁRIO , SRA. EVELLINE ALVES SILVA</t>
  </si>
  <si>
    <t>BOL.98270</t>
  </si>
  <si>
    <t>PG. ANORPREV, REF. SEMINÁRIO , SRA. LIZÉLIA MARIA SOUZA</t>
  </si>
  <si>
    <t>BOL.98266</t>
  </si>
  <si>
    <t xml:space="preserve">PG. ANORPREV, REF. SEMINÁRIO , SRA. NÚBIA DE LIMA </t>
  </si>
  <si>
    <t>BOL.98265</t>
  </si>
  <si>
    <t>PG. ANORPREV, REF. SEMINÁRIO , SRA. ROSANGELA ROCHA</t>
  </si>
  <si>
    <t>BOL.98264</t>
  </si>
  <si>
    <t>PG. ANORPREV, REF. SEMINÁRIO , SRA. SOLIGIA MARIA FREITAS</t>
  </si>
  <si>
    <t>BOL.98269</t>
  </si>
  <si>
    <t>PG. PATRONAL/INSS SEG. EXTREMOZPREV, REF. SETEMBRO2023</t>
  </si>
  <si>
    <t>TEV.101147</t>
  </si>
  <si>
    <t xml:space="preserve">PG. CACEX , REF. OUTUBRO/2023 </t>
  </si>
  <si>
    <t>NFS-e 2860</t>
  </si>
  <si>
    <t>PG. FL. PAGTO EXTREMOZPREV. REF.  OUTUBRO/2023</t>
  </si>
  <si>
    <t>TED.120103</t>
  </si>
  <si>
    <t>TED. 109923</t>
  </si>
  <si>
    <t>TED.109923</t>
  </si>
  <si>
    <t>PG. FL. APOSENTADOS REF. OUTUBRO/2023</t>
  </si>
  <si>
    <t>TED.112209</t>
  </si>
  <si>
    <t>PG. FL. PENSIONISTAS, REF. OUTUBRO/2023</t>
  </si>
  <si>
    <t>PG. EMPRÉST S/FL. PAGTO. PENSION/APOSENT. OUTUBRO/2023</t>
  </si>
  <si>
    <t xml:space="preserve">PG. COSERN, REF. OUT/2023 </t>
  </si>
  <si>
    <t>FAT.526786213</t>
  </si>
  <si>
    <t xml:space="preserve">DESP. C/MANUT. CTA. </t>
  </si>
  <si>
    <t>PG. LEMA CONSULTORIA, REF. OUT/2023</t>
  </si>
  <si>
    <t>BOL. 13166</t>
  </si>
  <si>
    <t>PG. S.A.A.E. REF. OUTUBRO/2023</t>
  </si>
  <si>
    <t>FAT. 230199579</t>
  </si>
  <si>
    <t>PG. DAM-IRRF S/FL. PAGTO - OUTUBRO/23 - EXTEMOZPREV.</t>
  </si>
  <si>
    <t>PG. TOP DOWN, REF. OUTUBRO/2023</t>
  </si>
  <si>
    <t>NFS-e 14745</t>
  </si>
  <si>
    <t>PG. ALUGUEL SEDE EXTREMOZPREV REF. OUTUBRO/23</t>
  </si>
  <si>
    <t>TED. 121939</t>
  </si>
  <si>
    <t>DAM-IRRF S/FL.  PENSIONISTAS  REF. OUTUBRO/2023</t>
  </si>
  <si>
    <t>DAM-IRRF S/FL. APOSENTADOS REF. OUTUBRO/2023</t>
  </si>
  <si>
    <t>NOV</t>
  </si>
  <si>
    <t xml:space="preserve"> PAGAMENTOS EM NOVEMBRO 2023</t>
  </si>
  <si>
    <t>PG. DARF - INSS REF. OUTUBRO/2023</t>
  </si>
  <si>
    <t>DARF.174621068</t>
  </si>
  <si>
    <t>PG. FL. PAGTO EXTREMOZPREV. REF.  NOVEMBRO/2023</t>
  </si>
  <si>
    <t xml:space="preserve">PG. FL. 1 PARC. 13 SAL. NOV.2023 </t>
  </si>
  <si>
    <t>PG. PATRONAL/INSS SEG. EXTREMOZPREV, REF. OUTUBRO/2023</t>
  </si>
  <si>
    <t xml:space="preserve">PG. DENTAL MED, REF. OUTUBRO/2023 </t>
  </si>
  <si>
    <t>BOL. 407555</t>
  </si>
  <si>
    <t xml:space="preserve">PG. BRPREV. REF. NOVEMBRO/2023 </t>
  </si>
  <si>
    <t>NFS-e 2023/504</t>
  </si>
  <si>
    <t>PG. ABIPEM, REF. INSCRIÇÃO SRA. SOLIGIA MARIA - 11"  CBC DE RPPS EM JP</t>
  </si>
  <si>
    <t>BOL.99258</t>
  </si>
  <si>
    <t>PG. ABIPEM, REF. INSCRIÇÃO SRA. SOLANGE MARIA  - 11"  CBC DE RPPS EM JP</t>
  </si>
  <si>
    <t>BOL.99260</t>
  </si>
  <si>
    <t>PG. ABIPEM, REF. INSCRIÇÃO SRA.ROSANGELA ROCHA  - 11"  CBC DE RPPS EM JP</t>
  </si>
  <si>
    <t>BOL.99262</t>
  </si>
  <si>
    <t>PG. ABIPEM, REF. INSCRIÇÃO SRA.NÚBIA DE LIMA   - 11"  CBC DE RPPS EM JP</t>
  </si>
  <si>
    <t>BOL.99257</t>
  </si>
  <si>
    <t>PG. ABIPEM, REF. INSCRIÇÃO SR. MARCELO DE MELO  - 11"  CBC DE RPPS EM JP</t>
  </si>
  <si>
    <t>BOL.99261</t>
  </si>
  <si>
    <t>PG. ABIPEM, REF. INSCRIÇÃO SRA. LIZELIA MARIA   - 11"  CBC DE RPPS EM JP</t>
  </si>
  <si>
    <t>BOL.99259</t>
  </si>
  <si>
    <t>PG. ABIPEM, REF. INSCRIÇÃO SRA. FRANCILENE DE SOUZA  - 11"  CBC DE RPPS EM JP</t>
  </si>
  <si>
    <t>BOL. 99263</t>
  </si>
  <si>
    <t>PG. ABIPEM, REF. INSCRIÇÃO SR. EDIVAN SOUZA   - 11"  CBC DE RPPS EM JP</t>
  </si>
  <si>
    <t>BOL. 99255</t>
  </si>
  <si>
    <t>PG. ABIPEM, REF. INSCRIÇÃO SRA. CLAUDIA ALVES   - 11"  CBC DE RPPS EM JP</t>
  </si>
  <si>
    <t>BOL. 99256</t>
  </si>
  <si>
    <t xml:space="preserve">PG. DAM-IRRF. S. NFS-e 2023/504 - BRPREV. </t>
  </si>
  <si>
    <t xml:space="preserve">PG. F.A. BULHÕES, REF. OUTUBRO/2023 </t>
  </si>
  <si>
    <t>NFS-e 928</t>
  </si>
  <si>
    <t xml:space="preserve">PG, CACEX , REF. NOVEMBRO/2023 </t>
  </si>
  <si>
    <t>NFS-e 2890</t>
  </si>
  <si>
    <t>PG. COSERN, REF. NOVEMBRO/2023</t>
  </si>
  <si>
    <t>FAT. 527567529</t>
  </si>
  <si>
    <t xml:space="preserve">PG. DENTAL MED, REF. NOVEMBRO/2023 </t>
  </si>
  <si>
    <t>BOL. 407327</t>
  </si>
  <si>
    <t xml:space="preserve">PG. LEMA, REF. NOVEMBRO/2023. </t>
  </si>
  <si>
    <t>NFS-e 13399</t>
  </si>
  <si>
    <t xml:space="preserve">PG. BRPREV. REF.OUTUBRO/2023 </t>
  </si>
  <si>
    <t>NFS-e. 2023488</t>
  </si>
  <si>
    <t>PG.S.A.A.E. REF. OUTUBRO/2023</t>
  </si>
  <si>
    <t>FAT. 230219146</t>
  </si>
  <si>
    <t>PG. DAM-IRRF S.NFS-e 2023488 - BRPREV.</t>
  </si>
  <si>
    <t>PG. DAM-IRRF S.FL. PAGAMENTO EXTREMOZPREV. REF. NOV/2023</t>
  </si>
  <si>
    <t>PG. LOCAÇÃO SEDE EXTREMOZPREV. REF. NOV/2023</t>
  </si>
  <si>
    <t>PG. DIÁRIAS, SR. MARCELO DE MELO REF CNC-ABIPEM - J.PESSOA</t>
  </si>
  <si>
    <t>DESP. C.MANUT. CTA BANCÁRIA.</t>
  </si>
  <si>
    <t>PG. DIÁRIAS, SRA ROSANGELA ROCHA,  REF CNC-ABIPEM - J.PESSOA</t>
  </si>
  <si>
    <t>PG. DIÁRIAS, SRA.NÚBIA DE LIMA,  REF CNC-ABIPEM - J.PESSOA</t>
  </si>
  <si>
    <t>PG. DIÁRIAS, SRA.LIZÉLIA MARIA REF, CNC-ABIPEM - J.PESSOA</t>
  </si>
  <si>
    <t>PG. DIÁRIAS, SRA. FRANCILENE DE SOUZA, REF CNC-ABIPEM - J.PESSOA</t>
  </si>
  <si>
    <t>PG. DIÁRIAS, SRA. CLAUDIA ALVES,  REF CNC-ABIPEM - J.PESSOA</t>
  </si>
  <si>
    <t>PG. DIÁRIAS, SR. EDIVAN SOUZA,  REF CNC-ABIPEM - J.PESSOA</t>
  </si>
  <si>
    <t>PG. DIÁRIAS, SRA. SOLANGE MARIA,  REF CNC-ABIPEM - J.PESSOA</t>
  </si>
  <si>
    <t>PG. DIÁRIAS, SRA. SOLIGIA MARIA ,  REF CNC-ABIPEM - J.PESSOA</t>
  </si>
  <si>
    <t xml:space="preserve">DESP. BANCÁRIAS . C.DOC/TED REF. PAGTO DIÁRIAS </t>
  </si>
  <si>
    <t>PAGAMENTOS - CONTA -  71.005</t>
  </si>
  <si>
    <t>PG. FL. APOSENTADOS REF.NOVEMBRO/2023</t>
  </si>
  <si>
    <t>TED 122073</t>
  </si>
  <si>
    <t>PG. FL. PENSIONISTAS, REF. NOVEMBRO/2023</t>
  </si>
  <si>
    <t>PG. 1 PARC.  13 SALARIO - APOSENTADOS, REF. NOVEMBRO/2023</t>
  </si>
  <si>
    <t>PG. 1 PARC.  13 SALARIO - PENSIONISTAS , REF. NOVEMBRO/2023</t>
  </si>
  <si>
    <t xml:space="preserve">PG. COMPLEMENTAR, REF. EMPREST. CONSIGNADOS  APOSENTADOS </t>
  </si>
  <si>
    <t>DESP. BANCÁRIAS C.DOC/TED</t>
  </si>
  <si>
    <t>PG. DAM-IRRF. S.FL. APOSENTADOS, REF. NOVEMBRO/2023.</t>
  </si>
  <si>
    <t>DAM-IRRF S/FL.  PENSIONISTAS  REF. PENSIONISTAS/2023</t>
  </si>
  <si>
    <t xml:space="preserve">DESP. C. MANUT. CTAS. BANCÁRIAS </t>
  </si>
  <si>
    <t xml:space="preserve"> PAGAMENTOS EM DEZEMBRO 2023</t>
  </si>
  <si>
    <t>PG. IGOR BARBOSA BRANDÃO LTDA, REF. VIAGEM NAT/J.PESSOA/NTL -CNC-ABIPEM</t>
  </si>
  <si>
    <t>NFS-e 2304</t>
  </si>
  <si>
    <t xml:space="preserve">PG, CACEX , REF. DEZEMBRO/2023 </t>
  </si>
  <si>
    <t>NFS-e 2924</t>
  </si>
  <si>
    <t>PG. DARF/INSS, EXTREMOZPREV, REF. DEZ/2023.</t>
  </si>
  <si>
    <t>PG. CONTRIB. PATRONAL / CONTRIB, SEGURADOS, REF. NOV/2023</t>
  </si>
  <si>
    <t>PG. FL. DEZEMBRO/13" SALÁRIO - EXTREMOZPREV.</t>
  </si>
  <si>
    <t>PG. RESSARCIMENTO A SRA. ÉRICA SABINO, REF. DESCONTOS INDEVIDO S/GRATIFICÃO</t>
  </si>
  <si>
    <t>PROC.2.270/22</t>
  </si>
  <si>
    <t>PG. CONTRIB. PATRONAL / CONTRIB, SEGURADOS, REF. 13" SALÁRIO/2023</t>
  </si>
  <si>
    <t xml:space="preserve">DESP. C/ MANUT. CTAS BANCÁRIAS </t>
  </si>
  <si>
    <t>PG. S.A.A.E. . REF. NOV/20223</t>
  </si>
  <si>
    <t>FAT.230242495</t>
  </si>
  <si>
    <t>PG. DAM-IRRF S.FL. PAGAMENTO 13" SAL.  EXTREMOZPREV. REF. DEZ/2023</t>
  </si>
  <si>
    <t>PG. DAM-IRRF S.FL. PAGAMENTO  EXTREMOZPREV. REF. DEZ/2023</t>
  </si>
  <si>
    <t xml:space="preserve">PG. DAM-IRRF. S. NFS-e 2023/558 - BRPREV. </t>
  </si>
  <si>
    <t>PG. COSERN, REF. DEZ/2023</t>
  </si>
  <si>
    <t>FAT.528371802</t>
  </si>
  <si>
    <t xml:space="preserve">PG. DENTAL MED, REF. DEZ/2023. </t>
  </si>
  <si>
    <t>BOL.430614</t>
  </si>
  <si>
    <t xml:space="preserve">PG. LEMA, REF. DEZ/2023. </t>
  </si>
  <si>
    <t>BOL.13658</t>
  </si>
  <si>
    <t xml:space="preserve">PG. BRPREV. REF.DEZ/2023. </t>
  </si>
  <si>
    <t>BOL. 2023558</t>
  </si>
  <si>
    <t>PG. LOCAÇÃO SEDE EXTREMOZPREV. REF. DEZ/2023</t>
  </si>
  <si>
    <t>PG. FL. APOSENTADOS /13" SALÁRIO, REF.DEZ/2023</t>
  </si>
  <si>
    <t>PG. FL. PENSIONISTAS/13" SALÁRIO , REF. DEZ/2023</t>
  </si>
  <si>
    <t xml:space="preserve">DESP. C/MANUT, CTAS BANCÁRIAS </t>
  </si>
  <si>
    <t>DAM-IRRF S/FL.  PENSIONISTAS  REF. DEZ/2023</t>
  </si>
  <si>
    <t>PG. DAM-IRRF. S.FL. APOSENTADOS, REF. DEZ/2023.</t>
  </si>
  <si>
    <t>PG. DAM-IRRF. S.FL. 13" SAL. PENSIONISTAS , REF. DEZ/2023.</t>
  </si>
  <si>
    <t>PG. DAM-IRRF. S.FL.13" SAL.  APOSENTADOS, REF. DEZ/2023.</t>
  </si>
  <si>
    <t>DEZ</t>
  </si>
  <si>
    <t>VR. RENDIMENTOS</t>
  </si>
  <si>
    <t>SALDO ATUALIZADO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</si>
</sst>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4" fillId="4" borderId="2" xfId="0" applyFont="1" applyFill="1" applyBorder="1" applyAlignment="1">
      <alignment horizontal="center"/>
    </xf>
    <xf numFmtId="14" fontId="4" fillId="7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44" fontId="4" fillId="0" borderId="2" xfId="1" applyFont="1" applyBorder="1"/>
    <xf numFmtId="0" fontId="2" fillId="0" borderId="2" xfId="0" applyFont="1" applyBorder="1"/>
    <xf numFmtId="44" fontId="2" fillId="0" borderId="2" xfId="0" applyNumberFormat="1" applyFont="1" applyBorder="1"/>
    <xf numFmtId="44" fontId="2" fillId="9" borderId="2" xfId="0" applyNumberFormat="1" applyFont="1" applyFill="1" applyBorder="1"/>
    <xf numFmtId="0" fontId="4" fillId="0" borderId="3" xfId="0" applyFont="1" applyBorder="1" applyAlignment="1">
      <alignment horizontal="center"/>
    </xf>
    <xf numFmtId="0" fontId="6" fillId="0" borderId="2" xfId="0" applyFont="1" applyBorder="1"/>
    <xf numFmtId="44" fontId="0" fillId="0" borderId="0" xfId="0" applyNumberFormat="1"/>
    <xf numFmtId="0" fontId="2" fillId="2" borderId="2" xfId="0" applyFont="1" applyFill="1" applyBorder="1"/>
    <xf numFmtId="44" fontId="5" fillId="3" borderId="2" xfId="1" applyFont="1" applyFill="1" applyBorder="1"/>
    <xf numFmtId="0" fontId="3" fillId="7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4" fontId="3" fillId="7" borderId="2" xfId="1" applyFont="1" applyFill="1" applyBorder="1" applyAlignment="1">
      <alignment horizontal="center"/>
    </xf>
    <xf numFmtId="44" fontId="4" fillId="0" borderId="2" xfId="1" applyFont="1" applyBorder="1" applyAlignment="1">
      <alignment horizontal="center"/>
    </xf>
    <xf numFmtId="14" fontId="3" fillId="7" borderId="2" xfId="0" applyNumberFormat="1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2" fillId="2" borderId="0" xfId="0" applyFont="1" applyFill="1" applyBorder="1"/>
    <xf numFmtId="44" fontId="2" fillId="2" borderId="0" xfId="0" applyNumberFormat="1" applyFont="1" applyFill="1" applyBorder="1"/>
    <xf numFmtId="14" fontId="4" fillId="5" borderId="6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5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164" fontId="4" fillId="5" borderId="6" xfId="0" applyNumberFormat="1" applyFont="1" applyFill="1" applyBorder="1" applyAlignment="1">
      <alignment horizontal="center"/>
    </xf>
    <xf numFmtId="44" fontId="4" fillId="3" borderId="2" xfId="1" applyFont="1" applyFill="1" applyBorder="1"/>
    <xf numFmtId="164" fontId="4" fillId="5" borderId="6" xfId="1" applyNumberFormat="1" applyFont="1" applyFill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0" fontId="4" fillId="5" borderId="6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left" vertical="center"/>
    </xf>
    <xf numFmtId="164" fontId="4" fillId="5" borderId="2" xfId="0" applyNumberFormat="1" applyFont="1" applyFill="1" applyBorder="1" applyAlignment="1">
      <alignment horizontal="center"/>
    </xf>
    <xf numFmtId="14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2" fillId="9" borderId="2" xfId="1" applyFont="1" applyFill="1" applyBorder="1"/>
    <xf numFmtId="164" fontId="2" fillId="0" borderId="2" xfId="1" applyNumberFormat="1" applyFont="1" applyBorder="1"/>
    <xf numFmtId="164" fontId="2" fillId="0" borderId="2" xfId="0" applyNumberFormat="1" applyFont="1" applyBorder="1"/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wrapText="1"/>
    </xf>
    <xf numFmtId="44" fontId="2" fillId="0" borderId="2" xfId="0" applyNumberFormat="1" applyFont="1" applyBorder="1" applyAlignment="1">
      <alignment wrapText="1"/>
    </xf>
    <xf numFmtId="0" fontId="2" fillId="2" borderId="2" xfId="0" applyFont="1" applyFill="1" applyBorder="1" applyAlignment="1">
      <alignment horizontal="left"/>
    </xf>
    <xf numFmtId="164" fontId="0" fillId="0" borderId="0" xfId="0" applyNumberFormat="1"/>
    <xf numFmtId="14" fontId="4" fillId="5" borderId="6" xfId="0" applyNumberFormat="1" applyFont="1" applyFill="1" applyBorder="1" applyAlignment="1">
      <alignment horizontal="center" vertical="center"/>
    </xf>
    <xf numFmtId="44" fontId="5" fillId="10" borderId="2" xfId="1" applyFont="1" applyFill="1" applyBorder="1"/>
    <xf numFmtId="44" fontId="3" fillId="10" borderId="2" xfId="1" applyFont="1" applyFill="1" applyBorder="1"/>
    <xf numFmtId="44" fontId="2" fillId="9" borderId="2" xfId="0" applyNumberFormat="1" applyFont="1" applyFill="1" applyBorder="1" applyAlignment="1"/>
    <xf numFmtId="164" fontId="2" fillId="0" borderId="3" xfId="0" applyNumberFormat="1" applyFont="1" applyBorder="1" applyAlignment="1">
      <alignment wrapText="1"/>
    </xf>
    <xf numFmtId="164" fontId="2" fillId="0" borderId="2" xfId="0" applyNumberFormat="1" applyFont="1" applyBorder="1" applyAlignment="1"/>
    <xf numFmtId="164" fontId="2" fillId="2" borderId="2" xfId="0" applyNumberFormat="1" applyFont="1" applyFill="1" applyBorder="1" applyAlignment="1"/>
    <xf numFmtId="164" fontId="2" fillId="9" borderId="3" xfId="0" applyNumberFormat="1" applyFont="1" applyFill="1" applyBorder="1"/>
    <xf numFmtId="44" fontId="2" fillId="2" borderId="2" xfId="0" applyNumberFormat="1" applyFont="1" applyFill="1" applyBorder="1" applyAlignment="1"/>
    <xf numFmtId="44" fontId="5" fillId="9" borderId="2" xfId="1" applyFont="1" applyFill="1" applyBorder="1"/>
    <xf numFmtId="44" fontId="3" fillId="12" borderId="2" xfId="1" applyFont="1" applyFill="1" applyBorder="1"/>
    <xf numFmtId="44" fontId="2" fillId="2" borderId="3" xfId="0" applyNumberFormat="1" applyFont="1" applyFill="1" applyBorder="1" applyAlignment="1"/>
    <xf numFmtId="0" fontId="2" fillId="11" borderId="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0" fillId="0" borderId="0" xfId="0" applyAlignment="1">
      <alignment vertical="top"/>
    </xf>
    <xf numFmtId="164" fontId="2" fillId="2" borderId="3" xfId="0" applyNumberFormat="1" applyFont="1" applyFill="1" applyBorder="1" applyAlignment="1"/>
    <xf numFmtId="16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164" fontId="2" fillId="9" borderId="3" xfId="0" applyNumberFormat="1" applyFont="1" applyFill="1" applyBorder="1" applyAlignment="1">
      <alignment vertical="top" wrapText="1"/>
    </xf>
    <xf numFmtId="0" fontId="2" fillId="11" borderId="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3" borderId="8" xfId="0" applyFont="1" applyFill="1" applyBorder="1"/>
    <xf numFmtId="44" fontId="2" fillId="13" borderId="9" xfId="1" applyFont="1" applyFill="1" applyBorder="1"/>
    <xf numFmtId="4" fontId="0" fillId="0" borderId="0" xfId="0" applyNumberFormat="1"/>
    <xf numFmtId="44" fontId="2" fillId="13" borderId="10" xfId="1" applyFont="1" applyFill="1" applyBorder="1"/>
    <xf numFmtId="0" fontId="2" fillId="11" borderId="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wrapText="1"/>
    </xf>
    <xf numFmtId="44" fontId="2" fillId="13" borderId="10" xfId="1" applyFont="1" applyFill="1" applyBorder="1" applyAlignment="1">
      <alignment vertical="center"/>
    </xf>
    <xf numFmtId="44" fontId="4" fillId="9" borderId="2" xfId="1" applyFont="1" applyFill="1" applyBorder="1"/>
    <xf numFmtId="44" fontId="4" fillId="2" borderId="2" xfId="1" applyFont="1" applyFill="1" applyBorder="1"/>
    <xf numFmtId="0" fontId="7" fillId="0" borderId="2" xfId="0" applyFont="1" applyBorder="1"/>
    <xf numFmtId="164" fontId="2" fillId="13" borderId="10" xfId="1" applyNumberFormat="1" applyFont="1" applyFill="1" applyBorder="1" applyAlignment="1">
      <alignment vertical="center"/>
    </xf>
    <xf numFmtId="0" fontId="2" fillId="9" borderId="2" xfId="0" applyFont="1" applyFill="1" applyBorder="1" applyAlignment="1">
      <alignment vertical="top" wrapText="1"/>
    </xf>
    <xf numFmtId="164" fontId="2" fillId="2" borderId="3" xfId="0" applyNumberFormat="1" applyFont="1" applyFill="1" applyBorder="1" applyAlignment="1">
      <alignment vertical="top" wrapText="1"/>
    </xf>
    <xf numFmtId="0" fontId="4" fillId="9" borderId="2" xfId="0" applyFont="1" applyFill="1" applyBorder="1"/>
    <xf numFmtId="44" fontId="3" fillId="9" borderId="2" xfId="1" applyFont="1" applyFill="1" applyBorder="1"/>
    <xf numFmtId="0" fontId="2" fillId="9" borderId="2" xfId="0" applyFont="1" applyFill="1" applyBorder="1"/>
    <xf numFmtId="0" fontId="5" fillId="6" borderId="2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44" fontId="2" fillId="14" borderId="2" xfId="1" applyFont="1" applyFill="1" applyBorder="1"/>
    <xf numFmtId="164" fontId="2" fillId="14" borderId="3" xfId="0" applyNumberFormat="1" applyFont="1" applyFill="1" applyBorder="1" applyAlignment="1">
      <alignment vertical="top" wrapText="1"/>
    </xf>
    <xf numFmtId="0" fontId="5" fillId="6" borderId="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1" xfId="0" applyBorder="1" applyAlignment="1">
      <alignment horizontal="left"/>
    </xf>
    <xf numFmtId="4" fontId="0" fillId="0" borderId="11" xfId="0" applyNumberForma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 wrapText="1"/>
    </xf>
    <xf numFmtId="0" fontId="8" fillId="9" borderId="5" xfId="0" applyFont="1" applyFill="1" applyBorder="1" applyAlignment="1">
      <alignment horizontal="center" wrapText="1"/>
    </xf>
    <xf numFmtId="0" fontId="8" fillId="9" borderId="3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4" workbookViewId="0">
      <selection activeCell="E31" sqref="E31"/>
    </sheetView>
  </sheetViews>
  <sheetFormatPr defaultRowHeight="15" x14ac:dyDescent="0.25"/>
  <cols>
    <col min="1" max="1" width="12.5703125" customWidth="1"/>
    <col min="2" max="2" width="42" customWidth="1"/>
    <col min="3" max="3" width="12.85546875" customWidth="1"/>
    <col min="4" max="4" width="12.42578125" customWidth="1"/>
    <col min="5" max="5" width="14.7109375" customWidth="1"/>
    <col min="6" max="6" width="4.5703125" customWidth="1"/>
    <col min="7" max="8" width="14.7109375" customWidth="1"/>
  </cols>
  <sheetData>
    <row r="1" spans="1:8" ht="5.25" hidden="1" customHeight="1" x14ac:dyDescent="0.25"/>
    <row r="2" spans="1:8" ht="22.5" customHeight="1" x14ac:dyDescent="0.25">
      <c r="A2" s="105" t="s">
        <v>18</v>
      </c>
      <c r="B2" s="105"/>
      <c r="C2" s="105"/>
      <c r="D2" s="105"/>
      <c r="E2" s="105"/>
      <c r="G2" s="46"/>
    </row>
    <row r="3" spans="1:8" ht="15" customHeight="1" x14ac:dyDescent="0.25"/>
    <row r="4" spans="1:8" ht="15" customHeight="1" x14ac:dyDescent="0.25">
      <c r="A4" s="109" t="s">
        <v>0</v>
      </c>
      <c r="B4" s="109"/>
      <c r="C4" s="109"/>
      <c r="D4" s="109"/>
      <c r="E4" s="109"/>
    </row>
    <row r="5" spans="1:8" x14ac:dyDescent="0.25">
      <c r="A5" s="1" t="s">
        <v>10</v>
      </c>
      <c r="B5" s="1" t="s">
        <v>1</v>
      </c>
      <c r="C5" s="1" t="s">
        <v>21</v>
      </c>
      <c r="D5" s="1" t="s">
        <v>2</v>
      </c>
      <c r="E5" s="1" t="s">
        <v>3</v>
      </c>
    </row>
    <row r="6" spans="1:8" ht="14.25" customHeight="1" x14ac:dyDescent="0.25">
      <c r="A6" s="2">
        <v>44930</v>
      </c>
      <c r="B6" s="15" t="s">
        <v>19</v>
      </c>
      <c r="C6" s="24" t="s">
        <v>20</v>
      </c>
      <c r="D6" s="21" t="s">
        <v>22</v>
      </c>
      <c r="E6" s="19">
        <v>1785</v>
      </c>
      <c r="G6" s="115" t="s">
        <v>7</v>
      </c>
      <c r="H6" s="116"/>
    </row>
    <row r="7" spans="1:8" x14ac:dyDescent="0.25">
      <c r="A7" s="2">
        <v>44935</v>
      </c>
      <c r="B7" s="15" t="s">
        <v>23</v>
      </c>
      <c r="C7" s="24" t="s">
        <v>20</v>
      </c>
      <c r="D7" s="21" t="s">
        <v>24</v>
      </c>
      <c r="E7" s="19">
        <v>1785</v>
      </c>
      <c r="G7" s="5" t="s">
        <v>92</v>
      </c>
      <c r="H7" s="6">
        <v>80420.41</v>
      </c>
    </row>
    <row r="8" spans="1:8" x14ac:dyDescent="0.25">
      <c r="A8" s="2">
        <v>44938</v>
      </c>
      <c r="B8" s="15" t="s">
        <v>25</v>
      </c>
      <c r="C8" s="24"/>
      <c r="D8" s="21" t="s">
        <v>26</v>
      </c>
      <c r="E8" s="19">
        <v>6653.13</v>
      </c>
      <c r="G8" s="5" t="s">
        <v>8</v>
      </c>
      <c r="H8" s="6">
        <f>E31</f>
        <v>67061.849999999991</v>
      </c>
    </row>
    <row r="9" spans="1:8" x14ac:dyDescent="0.25">
      <c r="A9" s="2">
        <v>44938</v>
      </c>
      <c r="B9" s="15" t="s">
        <v>27</v>
      </c>
      <c r="C9" s="24" t="s">
        <v>28</v>
      </c>
      <c r="D9" s="21" t="s">
        <v>24</v>
      </c>
      <c r="E9" s="19">
        <v>10000</v>
      </c>
      <c r="G9" s="5" t="s">
        <v>9</v>
      </c>
      <c r="H9" s="47">
        <f>H7-H8</f>
        <v>13358.560000000012</v>
      </c>
    </row>
    <row r="10" spans="1:8" x14ac:dyDescent="0.25">
      <c r="A10" s="4">
        <v>44938</v>
      </c>
      <c r="B10" s="16" t="s">
        <v>6</v>
      </c>
      <c r="C10" s="3"/>
      <c r="D10" s="4"/>
      <c r="E10" s="20">
        <v>1655.7</v>
      </c>
      <c r="H10" s="12"/>
    </row>
    <row r="11" spans="1:8" x14ac:dyDescent="0.25">
      <c r="A11" s="4">
        <v>44938</v>
      </c>
      <c r="B11" s="16" t="s">
        <v>29</v>
      </c>
      <c r="C11" s="3">
        <v>114484</v>
      </c>
      <c r="D11" s="4" t="s">
        <v>30</v>
      </c>
      <c r="E11" s="20">
        <v>11</v>
      </c>
    </row>
    <row r="12" spans="1:8" x14ac:dyDescent="0.25">
      <c r="A12" s="4">
        <v>44949</v>
      </c>
      <c r="B12" s="16" t="s">
        <v>31</v>
      </c>
      <c r="C12" s="3" t="s">
        <v>32</v>
      </c>
      <c r="D12" s="4" t="s">
        <v>26</v>
      </c>
      <c r="E12" s="20">
        <v>5040</v>
      </c>
      <c r="G12" s="111" t="s">
        <v>17</v>
      </c>
      <c r="H12" s="112"/>
    </row>
    <row r="13" spans="1:8" x14ac:dyDescent="0.25">
      <c r="A13" s="4">
        <v>44949</v>
      </c>
      <c r="B13" s="16" t="s">
        <v>33</v>
      </c>
      <c r="C13" s="3"/>
      <c r="D13" s="4" t="s">
        <v>34</v>
      </c>
      <c r="E13" s="20">
        <v>25851.23</v>
      </c>
      <c r="G13" s="113" t="s">
        <v>15</v>
      </c>
      <c r="H13" s="114"/>
    </row>
    <row r="14" spans="1:8" x14ac:dyDescent="0.25">
      <c r="A14" s="4">
        <v>44949</v>
      </c>
      <c r="B14" s="16" t="s">
        <v>29</v>
      </c>
      <c r="C14" s="3">
        <v>118500</v>
      </c>
      <c r="D14" s="4" t="s">
        <v>35</v>
      </c>
      <c r="E14" s="20">
        <v>11</v>
      </c>
      <c r="G14" s="7" t="s">
        <v>11</v>
      </c>
      <c r="H14" s="8">
        <v>13358.56</v>
      </c>
    </row>
    <row r="15" spans="1:8" x14ac:dyDescent="0.25">
      <c r="A15" s="4">
        <v>44949</v>
      </c>
      <c r="B15" s="16" t="s">
        <v>29</v>
      </c>
      <c r="C15" s="3">
        <v>122961</v>
      </c>
      <c r="D15" s="22" t="s">
        <v>35</v>
      </c>
      <c r="E15" s="20">
        <v>11</v>
      </c>
      <c r="G15" s="7" t="s">
        <v>9</v>
      </c>
      <c r="H15" s="9">
        <f>SUM(H13:H14)</f>
        <v>13358.56</v>
      </c>
    </row>
    <row r="16" spans="1:8" x14ac:dyDescent="0.25">
      <c r="A16" s="4">
        <v>44951</v>
      </c>
      <c r="B16" s="16" t="s">
        <v>36</v>
      </c>
      <c r="C16" s="25" t="s">
        <v>37</v>
      </c>
      <c r="D16" s="4" t="s">
        <v>35</v>
      </c>
      <c r="E16" s="20">
        <v>2796</v>
      </c>
      <c r="G16" s="50"/>
      <c r="H16" s="51"/>
    </row>
    <row r="17" spans="1:8" x14ac:dyDescent="0.25">
      <c r="A17" s="4">
        <v>44951</v>
      </c>
      <c r="B17" s="16" t="s">
        <v>38</v>
      </c>
      <c r="C17" s="25"/>
      <c r="D17" s="4" t="s">
        <v>39</v>
      </c>
      <c r="E17" s="20">
        <v>55</v>
      </c>
      <c r="H17" s="12"/>
    </row>
    <row r="18" spans="1:8" x14ac:dyDescent="0.25">
      <c r="A18" s="4">
        <v>44952</v>
      </c>
      <c r="B18" s="17" t="s">
        <v>40</v>
      </c>
      <c r="C18" s="3"/>
      <c r="D18" s="4" t="s">
        <v>41</v>
      </c>
      <c r="E18" s="20">
        <v>2400</v>
      </c>
    </row>
    <row r="19" spans="1:8" x14ac:dyDescent="0.25">
      <c r="A19" s="4" t="s">
        <v>42</v>
      </c>
      <c r="B19" s="17" t="s">
        <v>40</v>
      </c>
      <c r="C19" s="3"/>
      <c r="D19" s="4" t="s">
        <v>41</v>
      </c>
      <c r="E19" s="20">
        <v>1200</v>
      </c>
      <c r="G19" s="111" t="s">
        <v>14</v>
      </c>
      <c r="H19" s="112"/>
    </row>
    <row r="20" spans="1:8" x14ac:dyDescent="0.25">
      <c r="A20" s="4" t="s">
        <v>41</v>
      </c>
      <c r="B20" s="17" t="s">
        <v>40</v>
      </c>
      <c r="C20" s="3"/>
      <c r="D20" s="4" t="s">
        <v>41</v>
      </c>
      <c r="E20" s="6">
        <v>1200</v>
      </c>
      <c r="G20" s="11" t="s">
        <v>12</v>
      </c>
      <c r="H20" s="48">
        <v>965044.92</v>
      </c>
    </row>
    <row r="21" spans="1:8" x14ac:dyDescent="0.25">
      <c r="A21" s="4">
        <v>44952</v>
      </c>
      <c r="B21" s="18" t="s">
        <v>40</v>
      </c>
      <c r="C21" s="3"/>
      <c r="D21" s="4" t="s">
        <v>41</v>
      </c>
      <c r="E21" s="20">
        <v>2400</v>
      </c>
      <c r="G21" s="7" t="s">
        <v>13</v>
      </c>
      <c r="H21" s="49">
        <v>67061.850000000006</v>
      </c>
    </row>
    <row r="22" spans="1:8" x14ac:dyDescent="0.25">
      <c r="A22" s="4">
        <v>44952</v>
      </c>
      <c r="B22" s="17" t="s">
        <v>29</v>
      </c>
      <c r="C22" s="3">
        <v>100353</v>
      </c>
      <c r="D22" s="4" t="s">
        <v>41</v>
      </c>
      <c r="E22" s="6">
        <v>11</v>
      </c>
      <c r="G22" s="13" t="s">
        <v>16</v>
      </c>
      <c r="H22" s="9">
        <f>H20-H21</f>
        <v>897983.07000000007</v>
      </c>
    </row>
    <row r="23" spans="1:8" x14ac:dyDescent="0.25">
      <c r="A23" s="4">
        <v>44952</v>
      </c>
      <c r="B23" s="17" t="s">
        <v>29</v>
      </c>
      <c r="C23" s="3">
        <v>100354</v>
      </c>
      <c r="D23" s="23" t="s">
        <v>41</v>
      </c>
      <c r="E23" s="6">
        <v>11</v>
      </c>
      <c r="G23" s="26"/>
      <c r="H23" s="27"/>
    </row>
    <row r="24" spans="1:8" x14ac:dyDescent="0.25">
      <c r="A24" s="4">
        <v>44956</v>
      </c>
      <c r="B24" s="17" t="s">
        <v>43</v>
      </c>
      <c r="C24" s="3" t="s">
        <v>44</v>
      </c>
      <c r="D24" s="23" t="s">
        <v>24</v>
      </c>
      <c r="E24" s="6">
        <v>98.25</v>
      </c>
      <c r="G24" s="26"/>
      <c r="H24" s="27"/>
    </row>
    <row r="25" spans="1:8" x14ac:dyDescent="0.25">
      <c r="A25" s="4">
        <v>44956</v>
      </c>
      <c r="B25" s="17" t="s">
        <v>45</v>
      </c>
      <c r="C25" s="3">
        <v>2024081558</v>
      </c>
      <c r="D25" s="23" t="s">
        <v>46</v>
      </c>
      <c r="E25" s="6">
        <v>27.25</v>
      </c>
      <c r="G25" s="26"/>
      <c r="H25" s="27"/>
    </row>
    <row r="26" spans="1:8" x14ac:dyDescent="0.25">
      <c r="A26" s="4">
        <v>44956</v>
      </c>
      <c r="B26" s="17" t="s">
        <v>47</v>
      </c>
      <c r="C26" s="3">
        <v>2024071200</v>
      </c>
      <c r="D26" s="23" t="s">
        <v>48</v>
      </c>
      <c r="E26" s="6">
        <v>1540.5</v>
      </c>
      <c r="G26" s="26"/>
      <c r="H26" s="27"/>
    </row>
    <row r="27" spans="1:8" x14ac:dyDescent="0.25">
      <c r="A27" s="4">
        <v>44956</v>
      </c>
      <c r="B27" s="17" t="s">
        <v>49</v>
      </c>
      <c r="C27" s="3" t="s">
        <v>50</v>
      </c>
      <c r="D27" s="23" t="s">
        <v>51</v>
      </c>
      <c r="E27" s="6">
        <v>486.39</v>
      </c>
      <c r="G27" s="26"/>
      <c r="H27" s="27"/>
    </row>
    <row r="28" spans="1:8" x14ac:dyDescent="0.25">
      <c r="A28" s="4">
        <v>44956</v>
      </c>
      <c r="B28" s="17" t="s">
        <v>52</v>
      </c>
      <c r="C28" s="3" t="s">
        <v>53</v>
      </c>
      <c r="D28" s="23" t="s">
        <v>54</v>
      </c>
      <c r="E28" s="6">
        <v>544.9</v>
      </c>
      <c r="G28" s="26"/>
      <c r="H28" s="27"/>
    </row>
    <row r="29" spans="1:8" x14ac:dyDescent="0.25">
      <c r="A29" s="4">
        <v>44956</v>
      </c>
      <c r="B29" s="17" t="s">
        <v>55</v>
      </c>
      <c r="C29" s="10" t="s">
        <v>56</v>
      </c>
      <c r="D29" s="23" t="s">
        <v>46</v>
      </c>
      <c r="E29" s="6">
        <v>1477.5</v>
      </c>
      <c r="G29" s="26"/>
      <c r="H29" s="27"/>
    </row>
    <row r="30" spans="1:8" x14ac:dyDescent="0.25">
      <c r="A30" s="4">
        <v>44956</v>
      </c>
      <c r="B30" s="17" t="s">
        <v>29</v>
      </c>
      <c r="C30" s="10">
        <v>130782</v>
      </c>
      <c r="D30" s="23" t="s">
        <v>46</v>
      </c>
      <c r="E30" s="20">
        <v>11</v>
      </c>
    </row>
    <row r="31" spans="1:8" ht="17.25" customHeight="1" x14ac:dyDescent="0.25">
      <c r="A31" s="106" t="s">
        <v>4</v>
      </c>
      <c r="B31" s="107"/>
      <c r="C31" s="107"/>
      <c r="D31" s="108"/>
      <c r="E31" s="14">
        <f>SUM(E6:E30)</f>
        <v>67061.849999999991</v>
      </c>
    </row>
    <row r="33" spans="1:5" ht="52.5" customHeight="1" x14ac:dyDescent="0.25"/>
    <row r="34" spans="1:5" ht="15.75" x14ac:dyDescent="0.25">
      <c r="A34" s="110" t="s">
        <v>5</v>
      </c>
      <c r="B34" s="110"/>
      <c r="C34" s="110"/>
      <c r="D34" s="110"/>
      <c r="E34" s="110"/>
    </row>
    <row r="35" spans="1:5" ht="14.25" customHeight="1" x14ac:dyDescent="0.25">
      <c r="A35" s="42">
        <v>44949</v>
      </c>
      <c r="B35" s="43" t="s">
        <v>58</v>
      </c>
      <c r="C35" s="29"/>
      <c r="D35" s="35" t="s">
        <v>34</v>
      </c>
      <c r="E35" s="44">
        <v>10411.11</v>
      </c>
    </row>
    <row r="36" spans="1:5" ht="14.25" customHeight="1" x14ac:dyDescent="0.25">
      <c r="A36" s="28">
        <v>44949</v>
      </c>
      <c r="B36" s="30" t="s">
        <v>29</v>
      </c>
      <c r="C36" s="33">
        <v>123805</v>
      </c>
      <c r="D36" s="33" t="s">
        <v>35</v>
      </c>
      <c r="E36" s="37">
        <v>11</v>
      </c>
    </row>
    <row r="37" spans="1:5" ht="14.25" customHeight="1" x14ac:dyDescent="0.25">
      <c r="A37" s="28">
        <v>44950</v>
      </c>
      <c r="B37" s="30" t="s">
        <v>57</v>
      </c>
      <c r="C37" s="33"/>
      <c r="D37" s="33" t="s">
        <v>35</v>
      </c>
      <c r="E37" s="37">
        <v>78985.100000000006</v>
      </c>
    </row>
    <row r="38" spans="1:5" ht="14.25" customHeight="1" x14ac:dyDescent="0.25">
      <c r="A38" s="28">
        <v>44950</v>
      </c>
      <c r="B38" s="30" t="s">
        <v>29</v>
      </c>
      <c r="C38" s="33">
        <v>117044</v>
      </c>
      <c r="D38" s="33" t="s">
        <v>48</v>
      </c>
      <c r="E38" s="37">
        <v>11</v>
      </c>
    </row>
    <row r="39" spans="1:5" ht="14.25" customHeight="1" x14ac:dyDescent="0.25">
      <c r="A39" s="28">
        <v>44951</v>
      </c>
      <c r="B39" s="30" t="s">
        <v>38</v>
      </c>
      <c r="C39" s="33"/>
      <c r="D39" s="33" t="s">
        <v>39</v>
      </c>
      <c r="E39" s="37">
        <v>55</v>
      </c>
    </row>
    <row r="40" spans="1:5" ht="14.25" customHeight="1" x14ac:dyDescent="0.25">
      <c r="A40" s="28">
        <v>44956</v>
      </c>
      <c r="B40" s="30" t="s">
        <v>59</v>
      </c>
      <c r="C40" s="33">
        <v>2024071163</v>
      </c>
      <c r="D40" s="33" t="s">
        <v>48</v>
      </c>
      <c r="E40" s="37">
        <v>14108.82</v>
      </c>
    </row>
    <row r="41" spans="1:5" ht="12.75" customHeight="1" x14ac:dyDescent="0.25">
      <c r="A41" s="28">
        <v>44956</v>
      </c>
      <c r="B41" s="31" t="s">
        <v>60</v>
      </c>
      <c r="C41" s="41">
        <v>2024071161</v>
      </c>
      <c r="D41" s="33" t="s">
        <v>48</v>
      </c>
      <c r="E41" s="39">
        <v>826.96</v>
      </c>
    </row>
    <row r="42" spans="1:5" x14ac:dyDescent="0.25">
      <c r="A42" s="22">
        <v>44956</v>
      </c>
      <c r="B42" s="32" t="s">
        <v>61</v>
      </c>
      <c r="C42" s="34"/>
      <c r="D42" s="36" t="s">
        <v>34</v>
      </c>
      <c r="E42" s="40">
        <v>2452.39</v>
      </c>
    </row>
    <row r="43" spans="1:5" x14ac:dyDescent="0.25">
      <c r="A43" s="22">
        <v>44956</v>
      </c>
      <c r="B43" s="32" t="s">
        <v>29</v>
      </c>
      <c r="C43" s="34">
        <v>139596</v>
      </c>
      <c r="D43" s="45" t="s">
        <v>46</v>
      </c>
      <c r="E43" s="40">
        <v>11</v>
      </c>
    </row>
    <row r="44" spans="1:5" x14ac:dyDescent="0.25">
      <c r="A44" s="117" t="s">
        <v>4</v>
      </c>
      <c r="B44" s="118"/>
      <c r="C44" s="118"/>
      <c r="D44" s="119"/>
      <c r="E44" s="38">
        <f>SUM(E35:E43)</f>
        <v>106872.38</v>
      </c>
    </row>
  </sheetData>
  <mergeCells count="9">
    <mergeCell ref="A44:D44"/>
    <mergeCell ref="A2:E2"/>
    <mergeCell ref="A31:D31"/>
    <mergeCell ref="A4:E4"/>
    <mergeCell ref="A34:E34"/>
    <mergeCell ref="G19:H19"/>
    <mergeCell ref="G13:H13"/>
    <mergeCell ref="G12:H12"/>
    <mergeCell ref="G6:H6"/>
  </mergeCells>
  <pageMargins left="0.511811024" right="0.511811024" top="0.78740157499999996" bottom="0.78740157499999996" header="0.31496062000000002" footer="0.31496062000000002"/>
  <pageSetup paperSize="9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C8" workbookViewId="0">
      <selection activeCell="G29" sqref="G29:H29"/>
    </sheetView>
  </sheetViews>
  <sheetFormatPr defaultRowHeight="15" x14ac:dyDescent="0.25"/>
  <cols>
    <col min="1" max="1" width="10.7109375" customWidth="1"/>
    <col min="2" max="2" width="58.28515625" customWidth="1"/>
    <col min="3" max="3" width="15" customWidth="1"/>
    <col min="4" max="4" width="11.28515625" customWidth="1"/>
    <col min="5" max="5" width="14.5703125" customWidth="1"/>
    <col min="7" max="7" width="14.7109375" customWidth="1"/>
    <col min="8" max="8" width="15" customWidth="1"/>
  </cols>
  <sheetData>
    <row r="1" spans="1:8" ht="18.75" x14ac:dyDescent="0.3">
      <c r="A1" s="138" t="s">
        <v>374</v>
      </c>
      <c r="B1" s="138"/>
      <c r="C1" s="138"/>
      <c r="D1" s="138"/>
      <c r="E1" s="138"/>
    </row>
    <row r="3" spans="1:8" ht="15.75" x14ac:dyDescent="0.25">
      <c r="A3" s="109" t="s">
        <v>372</v>
      </c>
      <c r="B3" s="109"/>
      <c r="C3" s="109"/>
      <c r="D3" s="109"/>
      <c r="E3" s="109"/>
    </row>
    <row r="4" spans="1:8" x14ac:dyDescent="0.25">
      <c r="A4" s="1" t="s">
        <v>10</v>
      </c>
      <c r="B4" s="1" t="s">
        <v>1</v>
      </c>
      <c r="C4" s="1" t="s">
        <v>21</v>
      </c>
      <c r="D4" s="1" t="s">
        <v>2</v>
      </c>
      <c r="E4" s="1" t="s">
        <v>3</v>
      </c>
      <c r="G4" s="115" t="s">
        <v>7</v>
      </c>
      <c r="H4" s="116"/>
    </row>
    <row r="5" spans="1:8" x14ac:dyDescent="0.25">
      <c r="A5" s="2">
        <v>45204</v>
      </c>
      <c r="B5" s="16" t="s">
        <v>375</v>
      </c>
      <c r="C5" s="24" t="s">
        <v>376</v>
      </c>
      <c r="D5" s="21">
        <v>45203</v>
      </c>
      <c r="E5" s="19">
        <v>6610.88</v>
      </c>
      <c r="G5" s="5" t="s">
        <v>92</v>
      </c>
      <c r="H5" s="6">
        <v>80420.41</v>
      </c>
    </row>
    <row r="6" spans="1:8" x14ac:dyDescent="0.25">
      <c r="A6" s="2">
        <v>45204</v>
      </c>
      <c r="B6" s="15" t="s">
        <v>377</v>
      </c>
      <c r="C6" s="24" t="s">
        <v>378</v>
      </c>
      <c r="D6" s="21">
        <v>45198</v>
      </c>
      <c r="E6" s="19">
        <v>5000</v>
      </c>
      <c r="G6" s="5" t="s">
        <v>8</v>
      </c>
      <c r="H6" s="89">
        <v>61384.84</v>
      </c>
    </row>
    <row r="7" spans="1:8" x14ac:dyDescent="0.25">
      <c r="A7" s="2">
        <v>45204</v>
      </c>
      <c r="B7" s="17" t="s">
        <v>156</v>
      </c>
      <c r="C7" s="24">
        <v>119993</v>
      </c>
      <c r="D7" s="21">
        <v>45204</v>
      </c>
      <c r="E7" s="19">
        <v>11</v>
      </c>
      <c r="G7" s="94" t="s">
        <v>9</v>
      </c>
      <c r="H7" s="47">
        <f>H5-H6</f>
        <v>19035.570000000007</v>
      </c>
    </row>
    <row r="8" spans="1:8" x14ac:dyDescent="0.25">
      <c r="A8" s="2">
        <v>45209</v>
      </c>
      <c r="B8" s="17" t="s">
        <v>379</v>
      </c>
      <c r="C8" s="24" t="s">
        <v>380</v>
      </c>
      <c r="D8" s="21">
        <v>45204</v>
      </c>
      <c r="E8" s="19">
        <v>600</v>
      </c>
    </row>
    <row r="9" spans="1:8" x14ac:dyDescent="0.25">
      <c r="A9" s="4">
        <v>45209</v>
      </c>
      <c r="B9" s="17" t="s">
        <v>381</v>
      </c>
      <c r="C9" s="3" t="s">
        <v>382</v>
      </c>
      <c r="D9" s="4">
        <v>45204</v>
      </c>
      <c r="E9" s="20">
        <v>600</v>
      </c>
      <c r="G9" s="120" t="s">
        <v>17</v>
      </c>
      <c r="H9" s="121"/>
    </row>
    <row r="10" spans="1:8" x14ac:dyDescent="0.25">
      <c r="A10" s="4">
        <v>45209</v>
      </c>
      <c r="B10" s="17" t="s">
        <v>383</v>
      </c>
      <c r="C10" s="3" t="s">
        <v>384</v>
      </c>
      <c r="D10" s="4">
        <v>45204</v>
      </c>
      <c r="E10" s="20">
        <v>600</v>
      </c>
      <c r="G10" s="113" t="s">
        <v>15</v>
      </c>
      <c r="H10" s="114"/>
    </row>
    <row r="11" spans="1:8" x14ac:dyDescent="0.25">
      <c r="A11" s="4">
        <v>45209</v>
      </c>
      <c r="B11" s="17" t="s">
        <v>385</v>
      </c>
      <c r="C11" s="3" t="s">
        <v>386</v>
      </c>
      <c r="D11" s="4">
        <v>45204</v>
      </c>
      <c r="E11" s="20">
        <v>600</v>
      </c>
      <c r="G11" s="7" t="s">
        <v>11</v>
      </c>
      <c r="H11" s="61">
        <v>13358.56</v>
      </c>
    </row>
    <row r="12" spans="1:8" x14ac:dyDescent="0.25">
      <c r="A12" s="4">
        <v>45209</v>
      </c>
      <c r="B12" s="17" t="s">
        <v>387</v>
      </c>
      <c r="C12" s="3" t="s">
        <v>388</v>
      </c>
      <c r="D12" s="4">
        <v>45204</v>
      </c>
      <c r="E12" s="20">
        <v>600</v>
      </c>
      <c r="G12" s="7" t="s">
        <v>90</v>
      </c>
      <c r="H12" s="62">
        <v>24770.33</v>
      </c>
    </row>
    <row r="13" spans="1:8" x14ac:dyDescent="0.25">
      <c r="A13" s="4">
        <v>45209</v>
      </c>
      <c r="B13" s="17" t="s">
        <v>389</v>
      </c>
      <c r="C13" s="3" t="s">
        <v>390</v>
      </c>
      <c r="D13" s="4">
        <v>45204</v>
      </c>
      <c r="E13" s="20">
        <v>600</v>
      </c>
      <c r="G13" s="52" t="s">
        <v>124</v>
      </c>
      <c r="H13" s="60">
        <v>19726.57</v>
      </c>
    </row>
    <row r="14" spans="1:8" x14ac:dyDescent="0.25">
      <c r="A14" s="4">
        <v>45209</v>
      </c>
      <c r="B14" s="17" t="s">
        <v>391</v>
      </c>
      <c r="C14" s="3" t="s">
        <v>392</v>
      </c>
      <c r="D14" s="22">
        <v>45204</v>
      </c>
      <c r="E14" s="20">
        <v>600</v>
      </c>
      <c r="G14" s="52" t="s">
        <v>131</v>
      </c>
      <c r="H14" s="62">
        <v>23088.65</v>
      </c>
    </row>
    <row r="15" spans="1:8" ht="15" customHeight="1" x14ac:dyDescent="0.25">
      <c r="A15" s="4">
        <v>45209</v>
      </c>
      <c r="B15" s="16" t="s">
        <v>393</v>
      </c>
      <c r="C15" s="25" t="s">
        <v>394</v>
      </c>
      <c r="D15" s="4">
        <v>45209</v>
      </c>
      <c r="E15" s="20">
        <v>1788.15</v>
      </c>
      <c r="G15" s="7" t="s">
        <v>210</v>
      </c>
      <c r="H15" s="71">
        <v>6261.19</v>
      </c>
    </row>
    <row r="16" spans="1:8" ht="14.25" customHeight="1" x14ac:dyDescent="0.25">
      <c r="A16" s="4">
        <v>45216</v>
      </c>
      <c r="B16" s="17" t="s">
        <v>395</v>
      </c>
      <c r="C16" s="25" t="s">
        <v>396</v>
      </c>
      <c r="D16" s="4">
        <v>45215</v>
      </c>
      <c r="E16" s="20">
        <v>10000</v>
      </c>
      <c r="G16" s="7" t="s">
        <v>212</v>
      </c>
      <c r="H16" s="72">
        <v>6627.73</v>
      </c>
    </row>
    <row r="17" spans="1:8" x14ac:dyDescent="0.25">
      <c r="A17" s="4">
        <v>45216</v>
      </c>
      <c r="B17" s="17" t="s">
        <v>156</v>
      </c>
      <c r="C17" s="3" t="s">
        <v>398</v>
      </c>
      <c r="D17" s="4">
        <v>45216</v>
      </c>
      <c r="E17" s="20">
        <v>11</v>
      </c>
      <c r="G17" s="7" t="s">
        <v>259</v>
      </c>
      <c r="H17" s="72">
        <v>14746.14</v>
      </c>
    </row>
    <row r="18" spans="1:8" x14ac:dyDescent="0.25">
      <c r="A18" s="4">
        <v>45217</v>
      </c>
      <c r="B18" s="17" t="s">
        <v>397</v>
      </c>
      <c r="C18" s="3" t="s">
        <v>400</v>
      </c>
      <c r="D18" s="4">
        <v>45217</v>
      </c>
      <c r="E18" s="20">
        <v>23826.42</v>
      </c>
      <c r="G18" s="7" t="s">
        <v>297</v>
      </c>
      <c r="H18" s="86">
        <v>7814.38</v>
      </c>
    </row>
    <row r="19" spans="1:8" ht="15.75" x14ac:dyDescent="0.25">
      <c r="A19" s="4">
        <v>45217</v>
      </c>
      <c r="B19" s="17" t="s">
        <v>156</v>
      </c>
      <c r="C19" s="3" t="s">
        <v>399</v>
      </c>
      <c r="D19" s="4">
        <v>45217</v>
      </c>
      <c r="E19" s="6">
        <v>11</v>
      </c>
      <c r="G19" s="90" t="s">
        <v>336</v>
      </c>
      <c r="H19" s="86">
        <v>9133.1200000000008</v>
      </c>
    </row>
    <row r="20" spans="1:8" ht="13.5" customHeight="1" x14ac:dyDescent="0.25">
      <c r="A20" s="4">
        <v>45224</v>
      </c>
      <c r="B20" s="17" t="s">
        <v>407</v>
      </c>
      <c r="C20" s="3"/>
      <c r="D20" s="4"/>
      <c r="E20" s="20">
        <v>55</v>
      </c>
      <c r="G20" s="73" t="s">
        <v>373</v>
      </c>
      <c r="H20" s="93">
        <v>19035.57</v>
      </c>
    </row>
    <row r="21" spans="1:8" x14ac:dyDescent="0.25">
      <c r="A21" s="4">
        <v>45230</v>
      </c>
      <c r="B21" s="17" t="s">
        <v>405</v>
      </c>
      <c r="C21" s="3" t="s">
        <v>406</v>
      </c>
      <c r="D21" s="4">
        <v>45209</v>
      </c>
      <c r="E21" s="6">
        <v>430.89</v>
      </c>
      <c r="G21" s="92" t="s">
        <v>213</v>
      </c>
      <c r="H21" s="74">
        <f>SUM(H12:H20)</f>
        <v>131203.68</v>
      </c>
    </row>
    <row r="22" spans="1:8" x14ac:dyDescent="0.25">
      <c r="A22" s="4">
        <v>45230</v>
      </c>
      <c r="B22" s="17" t="s">
        <v>408</v>
      </c>
      <c r="C22" s="3" t="s">
        <v>409</v>
      </c>
      <c r="D22" s="23">
        <v>45219</v>
      </c>
      <c r="E22" s="6">
        <v>1569.27</v>
      </c>
    </row>
    <row r="23" spans="1:8" x14ac:dyDescent="0.25">
      <c r="A23" s="4">
        <v>45230</v>
      </c>
      <c r="B23" s="17" t="s">
        <v>410</v>
      </c>
      <c r="C23" s="3" t="s">
        <v>411</v>
      </c>
      <c r="D23" s="23">
        <v>45205</v>
      </c>
      <c r="E23" s="6">
        <v>98.25</v>
      </c>
      <c r="G23" s="127" t="s">
        <v>14</v>
      </c>
      <c r="H23" s="128"/>
    </row>
    <row r="24" spans="1:8" x14ac:dyDescent="0.25">
      <c r="A24" s="4">
        <v>45230</v>
      </c>
      <c r="B24" s="17" t="s">
        <v>412</v>
      </c>
      <c r="C24" s="3">
        <v>2024238324</v>
      </c>
      <c r="D24" s="23">
        <v>45230</v>
      </c>
      <c r="E24" s="6">
        <v>1419.98</v>
      </c>
      <c r="G24" s="11" t="s">
        <v>12</v>
      </c>
      <c r="H24" s="48">
        <v>965044.92</v>
      </c>
    </row>
    <row r="25" spans="1:8" x14ac:dyDescent="0.25">
      <c r="A25" s="4">
        <v>45230</v>
      </c>
      <c r="B25" s="17" t="s">
        <v>413</v>
      </c>
      <c r="C25" s="3" t="s">
        <v>414</v>
      </c>
      <c r="D25" s="23">
        <v>45224</v>
      </c>
      <c r="E25" s="6">
        <v>5040</v>
      </c>
      <c r="G25" s="7" t="s">
        <v>13</v>
      </c>
      <c r="H25" s="49">
        <v>669641.86</v>
      </c>
    </row>
    <row r="26" spans="1:8" x14ac:dyDescent="0.25">
      <c r="A26" s="4">
        <v>45230</v>
      </c>
      <c r="B26" s="17" t="s">
        <v>415</v>
      </c>
      <c r="C26" s="4"/>
      <c r="D26" s="23"/>
      <c r="E26" s="6">
        <v>1302</v>
      </c>
      <c r="G26" s="96" t="s">
        <v>16</v>
      </c>
      <c r="H26" s="9">
        <f>H24-H25</f>
        <v>295403.06000000006</v>
      </c>
    </row>
    <row r="27" spans="1:8" x14ac:dyDescent="0.25">
      <c r="A27" s="4">
        <v>45230</v>
      </c>
      <c r="B27" s="17" t="s">
        <v>156</v>
      </c>
      <c r="C27" s="3" t="s">
        <v>416</v>
      </c>
      <c r="D27" s="23"/>
      <c r="E27" s="6">
        <v>11</v>
      </c>
    </row>
    <row r="28" spans="1:8" ht="19.5" thickBot="1" x14ac:dyDescent="0.35">
      <c r="A28" s="139" t="s">
        <v>369</v>
      </c>
      <c r="B28" s="140"/>
      <c r="C28" s="140"/>
      <c r="D28" s="141"/>
      <c r="E28" s="88">
        <f>SUM(E5:E27)</f>
        <v>61384.84</v>
      </c>
    </row>
    <row r="29" spans="1:8" ht="15.75" thickBot="1" x14ac:dyDescent="0.3">
      <c r="G29" s="77" t="s">
        <v>296</v>
      </c>
      <c r="H29" s="91">
        <v>946752.93</v>
      </c>
    </row>
    <row r="31" spans="1:8" ht="15.75" x14ac:dyDescent="0.25">
      <c r="A31" s="122" t="s">
        <v>371</v>
      </c>
      <c r="B31" s="122"/>
      <c r="C31" s="122"/>
      <c r="D31" s="122"/>
      <c r="E31" s="122"/>
    </row>
    <row r="32" spans="1:8" x14ac:dyDescent="0.25">
      <c r="A32" s="28">
        <v>45217</v>
      </c>
      <c r="B32" s="30" t="s">
        <v>401</v>
      </c>
      <c r="C32" s="33" t="s">
        <v>402</v>
      </c>
      <c r="D32" s="28"/>
      <c r="E32" s="37">
        <v>104858.46</v>
      </c>
    </row>
    <row r="33" spans="1:5" x14ac:dyDescent="0.25">
      <c r="A33" s="28">
        <v>45217</v>
      </c>
      <c r="B33" s="30" t="s">
        <v>403</v>
      </c>
      <c r="C33" s="33" t="s">
        <v>402</v>
      </c>
      <c r="D33" s="28"/>
      <c r="E33" s="37">
        <v>17029.88</v>
      </c>
    </row>
    <row r="34" spans="1:5" x14ac:dyDescent="0.25">
      <c r="A34" s="28">
        <v>45217</v>
      </c>
      <c r="B34" s="30" t="s">
        <v>404</v>
      </c>
      <c r="C34" s="33" t="s">
        <v>402</v>
      </c>
      <c r="D34" s="56"/>
      <c r="E34" s="37">
        <v>2635.3</v>
      </c>
    </row>
    <row r="35" spans="1:5" x14ac:dyDescent="0.25">
      <c r="A35" s="28">
        <v>45217</v>
      </c>
      <c r="B35" s="31" t="s">
        <v>165</v>
      </c>
      <c r="C35" s="33" t="s">
        <v>402</v>
      </c>
      <c r="D35" s="56"/>
      <c r="E35" s="37">
        <v>11</v>
      </c>
    </row>
    <row r="36" spans="1:5" x14ac:dyDescent="0.25">
      <c r="A36" s="28">
        <v>45224</v>
      </c>
      <c r="B36" s="31" t="s">
        <v>333</v>
      </c>
      <c r="C36" s="33"/>
      <c r="D36" s="33"/>
      <c r="E36" s="37">
        <v>55</v>
      </c>
    </row>
    <row r="37" spans="1:5" x14ac:dyDescent="0.25">
      <c r="A37" s="28">
        <v>45230</v>
      </c>
      <c r="B37" s="31" t="s">
        <v>417</v>
      </c>
      <c r="C37" s="33"/>
      <c r="D37" s="56"/>
      <c r="E37" s="37">
        <v>1202.19</v>
      </c>
    </row>
    <row r="38" spans="1:5" x14ac:dyDescent="0.25">
      <c r="A38" s="28">
        <v>45230</v>
      </c>
      <c r="B38" s="31" t="s">
        <v>418</v>
      </c>
      <c r="C38" s="33"/>
      <c r="D38" s="56"/>
      <c r="E38" s="37">
        <v>18800.689999999999</v>
      </c>
    </row>
    <row r="39" spans="1:5" ht="18.75" x14ac:dyDescent="0.3">
      <c r="A39" s="135" t="s">
        <v>369</v>
      </c>
      <c r="B39" s="136"/>
      <c r="C39" s="136"/>
      <c r="D39" s="137"/>
      <c r="E39" s="95">
        <f>SUM(E32:E38)</f>
        <v>144592.52000000002</v>
      </c>
    </row>
  </sheetData>
  <mergeCells count="9">
    <mergeCell ref="A39:D39"/>
    <mergeCell ref="A1:E1"/>
    <mergeCell ref="A3:E3"/>
    <mergeCell ref="A28:D28"/>
    <mergeCell ref="G4:H4"/>
    <mergeCell ref="G9:H9"/>
    <mergeCell ref="G10:H10"/>
    <mergeCell ref="G23:H23"/>
    <mergeCell ref="A31:E31"/>
  </mergeCells>
  <pageMargins left="0.511811024" right="0.511811024" top="0.78740157499999996" bottom="0.78740157499999996" header="0.31496062000000002" footer="0.31496062000000002"/>
  <pageSetup paperSize="9" scale="8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view="pageBreakPreview" topLeftCell="A9" zoomScale="96" zoomScaleNormal="100" zoomScaleSheetLayoutView="96" workbookViewId="0">
      <selection activeCell="G32" sqref="G32:H32"/>
    </sheetView>
  </sheetViews>
  <sheetFormatPr defaultRowHeight="15" x14ac:dyDescent="0.25"/>
  <cols>
    <col min="1" max="1" width="12.85546875" customWidth="1"/>
    <col min="2" max="2" width="73.42578125" customWidth="1"/>
    <col min="3" max="3" width="15.28515625" customWidth="1"/>
    <col min="4" max="4" width="12.5703125" customWidth="1"/>
    <col min="5" max="5" width="14.85546875" customWidth="1"/>
    <col min="6" max="6" width="12.140625" customWidth="1"/>
    <col min="7" max="7" width="18.42578125" customWidth="1"/>
    <col min="8" max="8" width="16.5703125" customWidth="1"/>
  </cols>
  <sheetData>
    <row r="1" spans="1:8" ht="18.75" x14ac:dyDescent="0.3">
      <c r="A1" s="138" t="s">
        <v>420</v>
      </c>
      <c r="B1" s="138"/>
      <c r="C1" s="138"/>
      <c r="D1" s="138"/>
      <c r="E1" s="138"/>
    </row>
    <row r="3" spans="1:8" ht="15.75" x14ac:dyDescent="0.25">
      <c r="A3" s="109" t="s">
        <v>372</v>
      </c>
      <c r="B3" s="109"/>
      <c r="C3" s="109"/>
      <c r="D3" s="109"/>
      <c r="E3" s="109"/>
    </row>
    <row r="4" spans="1:8" x14ac:dyDescent="0.25">
      <c r="A4" s="1" t="s">
        <v>10</v>
      </c>
      <c r="B4" s="1" t="s">
        <v>1</v>
      </c>
      <c r="C4" s="1" t="s">
        <v>21</v>
      </c>
      <c r="D4" s="1" t="s">
        <v>2</v>
      </c>
      <c r="E4" s="1" t="s">
        <v>3</v>
      </c>
    </row>
    <row r="5" spans="1:8" x14ac:dyDescent="0.25">
      <c r="A5" s="2">
        <v>45250</v>
      </c>
      <c r="B5" s="16" t="s">
        <v>421</v>
      </c>
      <c r="C5" s="24" t="s">
        <v>422</v>
      </c>
      <c r="D5" s="21">
        <v>45233</v>
      </c>
      <c r="E5" s="19">
        <v>6610.88</v>
      </c>
      <c r="G5" s="115" t="s">
        <v>7</v>
      </c>
      <c r="H5" s="116"/>
    </row>
    <row r="6" spans="1:8" x14ac:dyDescent="0.25">
      <c r="A6" s="2">
        <v>45251</v>
      </c>
      <c r="B6" s="17" t="s">
        <v>423</v>
      </c>
      <c r="C6" s="24">
        <v>123000</v>
      </c>
      <c r="D6" s="21">
        <v>45250</v>
      </c>
      <c r="E6" s="19">
        <v>26233.1</v>
      </c>
      <c r="G6" s="5" t="s">
        <v>92</v>
      </c>
      <c r="H6" s="6">
        <v>80420.41</v>
      </c>
    </row>
    <row r="7" spans="1:8" x14ac:dyDescent="0.25">
      <c r="A7" s="2">
        <v>45251</v>
      </c>
      <c r="B7" s="17" t="s">
        <v>424</v>
      </c>
      <c r="C7" s="24">
        <v>123000</v>
      </c>
      <c r="D7" s="21">
        <v>45250</v>
      </c>
      <c r="E7" s="19">
        <v>14614.4</v>
      </c>
      <c r="G7" s="5" t="s">
        <v>8</v>
      </c>
      <c r="H7" s="89">
        <v>91268.43</v>
      </c>
    </row>
    <row r="8" spans="1:8" x14ac:dyDescent="0.25">
      <c r="A8" s="2">
        <v>45251</v>
      </c>
      <c r="B8" s="16" t="s">
        <v>425</v>
      </c>
      <c r="C8" s="24">
        <v>46779634</v>
      </c>
      <c r="D8" s="21"/>
      <c r="E8" s="19">
        <v>1807.82</v>
      </c>
      <c r="G8" s="94" t="s">
        <v>9</v>
      </c>
      <c r="H8" s="99">
        <f>H6-H7</f>
        <v>-10848.01999999999</v>
      </c>
    </row>
    <row r="9" spans="1:8" x14ac:dyDescent="0.25">
      <c r="A9" s="4">
        <v>45251</v>
      </c>
      <c r="B9" s="17" t="s">
        <v>156</v>
      </c>
      <c r="C9" s="3">
        <v>123000</v>
      </c>
      <c r="D9" s="4">
        <v>45251</v>
      </c>
      <c r="E9" s="20">
        <v>11</v>
      </c>
    </row>
    <row r="10" spans="1:8" x14ac:dyDescent="0.25">
      <c r="A10" s="4">
        <v>45253</v>
      </c>
      <c r="B10" s="17" t="s">
        <v>426</v>
      </c>
      <c r="C10" s="3" t="s">
        <v>427</v>
      </c>
      <c r="D10" s="4">
        <v>45243</v>
      </c>
      <c r="E10" s="20">
        <v>1054</v>
      </c>
    </row>
    <row r="11" spans="1:8" x14ac:dyDescent="0.25">
      <c r="A11" s="4">
        <v>45253</v>
      </c>
      <c r="B11" s="17" t="s">
        <v>428</v>
      </c>
      <c r="C11" s="3" t="s">
        <v>429</v>
      </c>
      <c r="D11" s="4">
        <v>45239</v>
      </c>
      <c r="E11" s="20">
        <v>1379</v>
      </c>
      <c r="G11" s="120" t="s">
        <v>17</v>
      </c>
      <c r="H11" s="121"/>
    </row>
    <row r="12" spans="1:8" x14ac:dyDescent="0.25">
      <c r="A12" s="4">
        <v>45253</v>
      </c>
      <c r="B12" s="17" t="s">
        <v>430</v>
      </c>
      <c r="C12" s="3" t="s">
        <v>431</v>
      </c>
      <c r="D12" s="4">
        <v>45231</v>
      </c>
      <c r="E12" s="20">
        <v>760</v>
      </c>
      <c r="G12" s="113" t="s">
        <v>15</v>
      </c>
      <c r="H12" s="114"/>
    </row>
    <row r="13" spans="1:8" x14ac:dyDescent="0.25">
      <c r="A13" s="4">
        <v>45253</v>
      </c>
      <c r="B13" s="17" t="s">
        <v>432</v>
      </c>
      <c r="C13" s="3" t="s">
        <v>433</v>
      </c>
      <c r="D13" s="4">
        <v>45231</v>
      </c>
      <c r="E13" s="20">
        <v>760</v>
      </c>
      <c r="G13" s="7" t="s">
        <v>11</v>
      </c>
      <c r="H13" s="61">
        <v>13358.56</v>
      </c>
    </row>
    <row r="14" spans="1:8" x14ac:dyDescent="0.25">
      <c r="A14" s="4">
        <v>45253</v>
      </c>
      <c r="B14" s="17" t="s">
        <v>434</v>
      </c>
      <c r="C14" s="3" t="s">
        <v>435</v>
      </c>
      <c r="D14" s="22">
        <v>45231</v>
      </c>
      <c r="E14" s="20">
        <v>760</v>
      </c>
      <c r="G14" s="7" t="s">
        <v>90</v>
      </c>
      <c r="H14" s="62">
        <v>24770.33</v>
      </c>
    </row>
    <row r="15" spans="1:8" x14ac:dyDescent="0.25">
      <c r="A15" s="4">
        <v>45253</v>
      </c>
      <c r="B15" s="17" t="s">
        <v>436</v>
      </c>
      <c r="C15" s="25" t="s">
        <v>437</v>
      </c>
      <c r="D15" s="4">
        <v>45231</v>
      </c>
      <c r="E15" s="20">
        <v>760</v>
      </c>
      <c r="G15" s="52" t="s">
        <v>124</v>
      </c>
      <c r="H15" s="60">
        <v>19726.57</v>
      </c>
    </row>
    <row r="16" spans="1:8" x14ac:dyDescent="0.25">
      <c r="A16" s="4">
        <v>45253</v>
      </c>
      <c r="B16" s="17" t="s">
        <v>438</v>
      </c>
      <c r="C16" s="25" t="s">
        <v>439</v>
      </c>
      <c r="D16" s="4">
        <v>45231</v>
      </c>
      <c r="E16" s="20">
        <v>760</v>
      </c>
      <c r="G16" s="52" t="s">
        <v>131</v>
      </c>
      <c r="H16" s="62">
        <v>23088.65</v>
      </c>
    </row>
    <row r="17" spans="1:8" x14ac:dyDescent="0.25">
      <c r="A17" s="4">
        <v>45253</v>
      </c>
      <c r="B17" s="17" t="s">
        <v>440</v>
      </c>
      <c r="C17" s="3" t="s">
        <v>441</v>
      </c>
      <c r="D17" s="4">
        <v>45231</v>
      </c>
      <c r="E17" s="20">
        <v>760</v>
      </c>
      <c r="G17" s="7" t="s">
        <v>210</v>
      </c>
      <c r="H17" s="71">
        <v>6261.19</v>
      </c>
    </row>
    <row r="18" spans="1:8" x14ac:dyDescent="0.25">
      <c r="A18" s="4">
        <v>45253</v>
      </c>
      <c r="B18" s="17" t="s">
        <v>442</v>
      </c>
      <c r="C18" s="3" t="s">
        <v>443</v>
      </c>
      <c r="D18" s="4">
        <v>45231</v>
      </c>
      <c r="E18" s="20">
        <v>760</v>
      </c>
      <c r="G18" s="7" t="s">
        <v>212</v>
      </c>
      <c r="H18" s="72">
        <v>6627.73</v>
      </c>
    </row>
    <row r="19" spans="1:8" x14ac:dyDescent="0.25">
      <c r="A19" s="4">
        <v>45253</v>
      </c>
      <c r="B19" s="17" t="s">
        <v>444</v>
      </c>
      <c r="C19" s="3" t="s">
        <v>445</v>
      </c>
      <c r="D19" s="4">
        <v>45231</v>
      </c>
      <c r="E19" s="6">
        <v>760</v>
      </c>
      <c r="G19" s="7" t="s">
        <v>259</v>
      </c>
      <c r="H19" s="72">
        <v>14746.14</v>
      </c>
    </row>
    <row r="20" spans="1:8" x14ac:dyDescent="0.25">
      <c r="A20" s="4">
        <v>45253</v>
      </c>
      <c r="B20" s="17" t="s">
        <v>446</v>
      </c>
      <c r="C20" s="3" t="s">
        <v>447</v>
      </c>
      <c r="D20" s="4">
        <v>45231</v>
      </c>
      <c r="E20" s="20">
        <v>760</v>
      </c>
      <c r="G20" s="7" t="s">
        <v>297</v>
      </c>
      <c r="H20" s="86">
        <v>7814.38</v>
      </c>
    </row>
    <row r="21" spans="1:8" ht="15.75" x14ac:dyDescent="0.25">
      <c r="A21" s="4">
        <v>45253</v>
      </c>
      <c r="B21" s="17" t="s">
        <v>448</v>
      </c>
      <c r="C21" s="3">
        <v>2024242413</v>
      </c>
      <c r="D21" s="4">
        <v>45250</v>
      </c>
      <c r="E21" s="6">
        <v>25.75</v>
      </c>
      <c r="G21" s="90" t="s">
        <v>336</v>
      </c>
      <c r="H21" s="86">
        <v>9133.1200000000008</v>
      </c>
    </row>
    <row r="22" spans="1:8" x14ac:dyDescent="0.25">
      <c r="A22" s="4">
        <v>45253</v>
      </c>
      <c r="B22" s="17" t="s">
        <v>449</v>
      </c>
      <c r="C22" s="3" t="s">
        <v>450</v>
      </c>
      <c r="D22" s="23">
        <v>45229</v>
      </c>
      <c r="E22" s="6">
        <v>5000</v>
      </c>
      <c r="G22" s="73" t="s">
        <v>373</v>
      </c>
      <c r="H22" s="93">
        <v>19035.57</v>
      </c>
    </row>
    <row r="23" spans="1:8" x14ac:dyDescent="0.25">
      <c r="A23" s="4">
        <v>45253</v>
      </c>
      <c r="B23" s="17" t="s">
        <v>451</v>
      </c>
      <c r="C23" s="3" t="s">
        <v>452</v>
      </c>
      <c r="D23" s="23">
        <v>45239</v>
      </c>
      <c r="E23" s="6">
        <v>10000</v>
      </c>
      <c r="G23" s="73" t="s">
        <v>419</v>
      </c>
      <c r="H23" s="100">
        <v>-10848.02</v>
      </c>
    </row>
    <row r="24" spans="1:8" x14ac:dyDescent="0.25">
      <c r="A24" s="4">
        <v>45253</v>
      </c>
      <c r="B24" s="17" t="s">
        <v>156</v>
      </c>
      <c r="C24" s="3">
        <v>117913</v>
      </c>
      <c r="D24" s="23"/>
      <c r="E24" s="6">
        <v>11</v>
      </c>
      <c r="G24" s="92" t="s">
        <v>213</v>
      </c>
      <c r="H24" s="74">
        <f>SUM(H13:H23)</f>
        <v>133714.22</v>
      </c>
    </row>
    <row r="25" spans="1:8" x14ac:dyDescent="0.25">
      <c r="A25" s="4">
        <v>45253</v>
      </c>
      <c r="B25" s="17" t="s">
        <v>156</v>
      </c>
      <c r="C25" s="3">
        <v>117999</v>
      </c>
      <c r="D25" s="23"/>
      <c r="E25" s="6">
        <v>11</v>
      </c>
    </row>
    <row r="26" spans="1:8" x14ac:dyDescent="0.25">
      <c r="A26" s="4">
        <v>45254</v>
      </c>
      <c r="B26" s="17" t="s">
        <v>453</v>
      </c>
      <c r="C26" s="4" t="s">
        <v>454</v>
      </c>
      <c r="D26" s="23">
        <v>45239</v>
      </c>
      <c r="E26" s="6">
        <v>509.54</v>
      </c>
      <c r="G26" s="127" t="s">
        <v>14</v>
      </c>
      <c r="H26" s="128"/>
    </row>
    <row r="27" spans="1:8" x14ac:dyDescent="0.25">
      <c r="A27" s="4">
        <v>45254</v>
      </c>
      <c r="B27" s="17" t="s">
        <v>455</v>
      </c>
      <c r="C27" s="3" t="s">
        <v>456</v>
      </c>
      <c r="D27" s="23">
        <v>45240</v>
      </c>
      <c r="E27" s="6">
        <v>1054</v>
      </c>
      <c r="G27" s="11" t="s">
        <v>12</v>
      </c>
      <c r="H27" s="48">
        <v>965044.92</v>
      </c>
    </row>
    <row r="28" spans="1:8" x14ac:dyDescent="0.25">
      <c r="A28" s="4">
        <v>45254</v>
      </c>
      <c r="B28" s="17" t="s">
        <v>457</v>
      </c>
      <c r="C28" s="3" t="s">
        <v>458</v>
      </c>
      <c r="D28" s="23">
        <v>45250</v>
      </c>
      <c r="E28" s="6">
        <v>1569.27</v>
      </c>
      <c r="G28" s="7" t="s">
        <v>13</v>
      </c>
      <c r="H28" s="49">
        <v>760910.29</v>
      </c>
    </row>
    <row r="29" spans="1:8" x14ac:dyDescent="0.25">
      <c r="A29" s="4">
        <v>45254</v>
      </c>
      <c r="B29" s="17" t="s">
        <v>459</v>
      </c>
      <c r="C29" s="3" t="s">
        <v>460</v>
      </c>
      <c r="D29" s="23">
        <v>45211</v>
      </c>
      <c r="E29" s="6">
        <v>1379</v>
      </c>
      <c r="G29" s="96" t="s">
        <v>16</v>
      </c>
      <c r="H29" s="9">
        <f>H27-H28</f>
        <v>204134.63</v>
      </c>
    </row>
    <row r="30" spans="1:8" x14ac:dyDescent="0.25">
      <c r="A30" s="4">
        <v>45254</v>
      </c>
      <c r="B30" s="17" t="s">
        <v>461</v>
      </c>
      <c r="C30" s="3" t="s">
        <v>462</v>
      </c>
      <c r="D30" s="23">
        <v>45231</v>
      </c>
      <c r="E30" s="6">
        <v>98.25</v>
      </c>
    </row>
    <row r="31" spans="1:8" ht="15.75" thickBot="1" x14ac:dyDescent="0.3">
      <c r="A31" s="4">
        <v>45254</v>
      </c>
      <c r="B31" s="17" t="s">
        <v>463</v>
      </c>
      <c r="C31" s="3">
        <v>2024243503</v>
      </c>
      <c r="D31" s="23">
        <v>45254</v>
      </c>
      <c r="E31" s="6">
        <v>25.75</v>
      </c>
    </row>
    <row r="32" spans="1:8" ht="15.75" thickBot="1" x14ac:dyDescent="0.3">
      <c r="A32" s="4">
        <v>45254</v>
      </c>
      <c r="B32" s="17" t="s">
        <v>464</v>
      </c>
      <c r="C32" s="3">
        <v>2024243369</v>
      </c>
      <c r="D32" s="23">
        <v>45253</v>
      </c>
      <c r="E32" s="6">
        <v>1700.67</v>
      </c>
      <c r="G32" s="77" t="s">
        <v>296</v>
      </c>
      <c r="H32" s="91">
        <v>955968.38</v>
      </c>
    </row>
    <row r="33" spans="1:5" x14ac:dyDescent="0.25">
      <c r="A33" s="4">
        <v>45254</v>
      </c>
      <c r="B33" s="17" t="s">
        <v>465</v>
      </c>
      <c r="C33" s="3"/>
      <c r="D33" s="23"/>
      <c r="E33" s="6">
        <v>1302</v>
      </c>
    </row>
    <row r="34" spans="1:5" x14ac:dyDescent="0.25">
      <c r="A34" s="4">
        <v>45257</v>
      </c>
      <c r="B34" s="17" t="s">
        <v>467</v>
      </c>
      <c r="C34" s="3"/>
      <c r="D34" s="23"/>
      <c r="E34" s="6">
        <v>55</v>
      </c>
    </row>
    <row r="35" spans="1:5" x14ac:dyDescent="0.25">
      <c r="A35" s="4">
        <v>45258</v>
      </c>
      <c r="B35" s="17" t="s">
        <v>466</v>
      </c>
      <c r="C35" s="3">
        <v>111493</v>
      </c>
      <c r="D35" s="23">
        <v>45257</v>
      </c>
      <c r="E35" s="6">
        <v>900</v>
      </c>
    </row>
    <row r="36" spans="1:5" x14ac:dyDescent="0.25">
      <c r="A36" s="4">
        <v>45258</v>
      </c>
      <c r="B36" s="17" t="s">
        <v>468</v>
      </c>
      <c r="C36" s="3">
        <v>111632</v>
      </c>
      <c r="D36" s="23">
        <v>45257</v>
      </c>
      <c r="E36" s="6">
        <v>1800</v>
      </c>
    </row>
    <row r="37" spans="1:5" x14ac:dyDescent="0.25">
      <c r="A37" s="4">
        <v>45258</v>
      </c>
      <c r="B37" s="17" t="s">
        <v>469</v>
      </c>
      <c r="C37" s="3">
        <v>111802</v>
      </c>
      <c r="D37" s="23">
        <v>45257</v>
      </c>
      <c r="E37" s="6">
        <v>900</v>
      </c>
    </row>
    <row r="38" spans="1:5" x14ac:dyDescent="0.25">
      <c r="A38" s="4">
        <v>45258</v>
      </c>
      <c r="B38" s="17" t="s">
        <v>470</v>
      </c>
      <c r="C38" s="3">
        <v>111945</v>
      </c>
      <c r="D38" s="23">
        <v>45257</v>
      </c>
      <c r="E38" s="6">
        <v>900</v>
      </c>
    </row>
    <row r="39" spans="1:5" x14ac:dyDescent="0.25">
      <c r="A39" s="4">
        <v>45258</v>
      </c>
      <c r="B39" s="17" t="s">
        <v>471</v>
      </c>
      <c r="C39" s="3">
        <v>112068</v>
      </c>
      <c r="D39" s="23">
        <v>45257</v>
      </c>
      <c r="E39" s="6">
        <v>900</v>
      </c>
    </row>
    <row r="40" spans="1:5" x14ac:dyDescent="0.25">
      <c r="A40" s="4">
        <v>45258</v>
      </c>
      <c r="B40" s="17" t="s">
        <v>472</v>
      </c>
      <c r="C40" s="3">
        <v>112367</v>
      </c>
      <c r="D40" s="23">
        <v>45257</v>
      </c>
      <c r="E40" s="6">
        <v>900</v>
      </c>
    </row>
    <row r="41" spans="1:5" x14ac:dyDescent="0.25">
      <c r="A41" s="4">
        <v>45258</v>
      </c>
      <c r="B41" s="17" t="s">
        <v>473</v>
      </c>
      <c r="C41" s="3">
        <v>112562</v>
      </c>
      <c r="D41" s="23">
        <v>45257</v>
      </c>
      <c r="E41" s="6">
        <v>900</v>
      </c>
    </row>
    <row r="42" spans="1:5" x14ac:dyDescent="0.25">
      <c r="A42" s="4">
        <v>45258</v>
      </c>
      <c r="B42" s="17" t="s">
        <v>474</v>
      </c>
      <c r="C42" s="3">
        <v>281038</v>
      </c>
      <c r="D42" s="23">
        <v>45257</v>
      </c>
      <c r="E42" s="6">
        <v>900</v>
      </c>
    </row>
    <row r="43" spans="1:5" x14ac:dyDescent="0.25">
      <c r="A43" s="4">
        <v>45258</v>
      </c>
      <c r="B43" s="17" t="s">
        <v>475</v>
      </c>
      <c r="C43" s="3">
        <v>281041</v>
      </c>
      <c r="D43" s="23">
        <v>45257</v>
      </c>
      <c r="E43" s="6">
        <v>1800</v>
      </c>
    </row>
    <row r="44" spans="1:5" x14ac:dyDescent="0.25">
      <c r="A44" s="4">
        <v>45258</v>
      </c>
      <c r="B44" s="17" t="s">
        <v>476</v>
      </c>
      <c r="C44" s="3"/>
      <c r="D44" s="23"/>
      <c r="E44" s="6">
        <v>77</v>
      </c>
    </row>
    <row r="45" spans="1:5" ht="18.75" x14ac:dyDescent="0.3">
      <c r="A45" s="139" t="s">
        <v>369</v>
      </c>
      <c r="B45" s="140"/>
      <c r="C45" s="140"/>
      <c r="D45" s="141"/>
      <c r="E45" s="88">
        <f>SUM(E5:E44)</f>
        <v>91268.43</v>
      </c>
    </row>
    <row r="53" spans="1:5" ht="18.75" x14ac:dyDescent="0.3">
      <c r="A53" s="97"/>
      <c r="B53" s="98" t="s">
        <v>477</v>
      </c>
      <c r="C53" s="97"/>
      <c r="D53" s="97"/>
      <c r="E53" s="97"/>
    </row>
    <row r="54" spans="1:5" x14ac:dyDescent="0.25">
      <c r="A54" s="28">
        <v>45251</v>
      </c>
      <c r="B54" s="30" t="s">
        <v>478</v>
      </c>
      <c r="C54" s="33" t="s">
        <v>479</v>
      </c>
      <c r="D54" s="28"/>
      <c r="E54" s="37">
        <v>104215.61</v>
      </c>
    </row>
    <row r="55" spans="1:5" x14ac:dyDescent="0.25">
      <c r="A55" s="28">
        <v>45251</v>
      </c>
      <c r="B55" s="30" t="s">
        <v>480</v>
      </c>
      <c r="C55" s="33" t="s">
        <v>479</v>
      </c>
      <c r="D55" s="28"/>
      <c r="E55" s="37">
        <v>17029.68</v>
      </c>
    </row>
    <row r="56" spans="1:5" x14ac:dyDescent="0.25">
      <c r="A56" s="28">
        <v>45251</v>
      </c>
      <c r="B56" s="30" t="s">
        <v>481</v>
      </c>
      <c r="C56" s="33" t="s">
        <v>479</v>
      </c>
      <c r="D56" s="28"/>
      <c r="E56" s="37">
        <v>62347.08</v>
      </c>
    </row>
    <row r="57" spans="1:5" x14ac:dyDescent="0.25">
      <c r="A57" s="28">
        <v>45251</v>
      </c>
      <c r="B57" s="30" t="s">
        <v>482</v>
      </c>
      <c r="C57" s="33" t="s">
        <v>479</v>
      </c>
      <c r="D57" s="28"/>
      <c r="E57" s="37">
        <v>9732.26</v>
      </c>
    </row>
    <row r="58" spans="1:5" x14ac:dyDescent="0.25">
      <c r="A58" s="28">
        <v>45251</v>
      </c>
      <c r="B58" s="30" t="s">
        <v>483</v>
      </c>
      <c r="C58" s="33" t="s">
        <v>479</v>
      </c>
      <c r="D58" s="28"/>
      <c r="E58" s="37">
        <v>486.97</v>
      </c>
    </row>
    <row r="59" spans="1:5" x14ac:dyDescent="0.25">
      <c r="A59" s="28">
        <v>45251</v>
      </c>
      <c r="B59" s="30" t="s">
        <v>484</v>
      </c>
      <c r="C59" s="33">
        <v>122073</v>
      </c>
      <c r="D59" s="56"/>
      <c r="E59" s="37">
        <v>11</v>
      </c>
    </row>
    <row r="60" spans="1:5" x14ac:dyDescent="0.25">
      <c r="A60" s="28">
        <v>45253</v>
      </c>
      <c r="B60" s="30" t="s">
        <v>484</v>
      </c>
      <c r="C60" s="33">
        <v>118794</v>
      </c>
      <c r="D60" s="56"/>
      <c r="E60" s="37">
        <v>11</v>
      </c>
    </row>
    <row r="61" spans="1:5" x14ac:dyDescent="0.25">
      <c r="A61" s="28">
        <v>45254</v>
      </c>
      <c r="B61" s="31" t="s">
        <v>485</v>
      </c>
      <c r="C61" s="33">
        <v>2024243351</v>
      </c>
      <c r="D61" s="33"/>
      <c r="E61" s="37">
        <v>18800.689999999999</v>
      </c>
    </row>
    <row r="62" spans="1:5" x14ac:dyDescent="0.25">
      <c r="A62" s="28">
        <v>45254</v>
      </c>
      <c r="B62" s="31" t="s">
        <v>486</v>
      </c>
      <c r="C62" s="33">
        <v>2024243352</v>
      </c>
      <c r="D62" s="56"/>
      <c r="E62" s="37">
        <v>1202.19</v>
      </c>
    </row>
    <row r="63" spans="1:5" x14ac:dyDescent="0.25">
      <c r="A63" s="28">
        <v>45254</v>
      </c>
      <c r="B63" s="31" t="s">
        <v>484</v>
      </c>
      <c r="C63" s="33"/>
      <c r="D63" s="56"/>
      <c r="E63" s="37">
        <v>100</v>
      </c>
    </row>
    <row r="64" spans="1:5" x14ac:dyDescent="0.25">
      <c r="A64" s="28">
        <v>45254</v>
      </c>
      <c r="B64" s="31" t="s">
        <v>484</v>
      </c>
      <c r="C64" s="33"/>
      <c r="D64" s="56"/>
      <c r="E64" s="37">
        <v>11</v>
      </c>
    </row>
    <row r="65" spans="1:5" x14ac:dyDescent="0.25">
      <c r="A65" s="28">
        <v>45257</v>
      </c>
      <c r="B65" s="31" t="s">
        <v>487</v>
      </c>
      <c r="C65" s="33"/>
      <c r="D65" s="56"/>
      <c r="E65" s="37">
        <v>55</v>
      </c>
    </row>
    <row r="66" spans="1:5" ht="18.75" x14ac:dyDescent="0.3">
      <c r="A66" s="135" t="s">
        <v>369</v>
      </c>
      <c r="B66" s="136"/>
      <c r="C66" s="136"/>
      <c r="D66" s="137"/>
      <c r="E66" s="95">
        <f>SUM(E54:E65)</f>
        <v>214002.48</v>
      </c>
    </row>
  </sheetData>
  <mergeCells count="8">
    <mergeCell ref="A1:E1"/>
    <mergeCell ref="A3:E3"/>
    <mergeCell ref="A45:D45"/>
    <mergeCell ref="A66:D66"/>
    <mergeCell ref="G5:H5"/>
    <mergeCell ref="G11:H11"/>
    <mergeCell ref="G12:H12"/>
    <mergeCell ref="G26:H26"/>
  </mergeCells>
  <pageMargins left="0.43307086614173229" right="0.23622047244094491" top="1.5354330708661419" bottom="0" header="0.31496062992125984" footer="0.31496062992125984"/>
  <pageSetup paperSize="9" scale="43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19" workbookViewId="0">
      <selection activeCell="J35" sqref="J35"/>
    </sheetView>
  </sheetViews>
  <sheetFormatPr defaultRowHeight="15" x14ac:dyDescent="0.25"/>
  <cols>
    <col min="1" max="1" width="10.85546875" customWidth="1"/>
    <col min="2" max="2" width="76.85546875" customWidth="1"/>
    <col min="3" max="3" width="15.140625" customWidth="1"/>
    <col min="4" max="4" width="11.42578125" customWidth="1"/>
    <col min="5" max="5" width="14.7109375" customWidth="1"/>
    <col min="6" max="6" width="7.42578125" customWidth="1"/>
    <col min="7" max="7" width="18.7109375" customWidth="1"/>
    <col min="8" max="8" width="16" customWidth="1"/>
  </cols>
  <sheetData>
    <row r="1" spans="1:8" ht="18.75" x14ac:dyDescent="0.3">
      <c r="A1" s="138" t="s">
        <v>488</v>
      </c>
      <c r="B1" s="138"/>
      <c r="C1" s="138"/>
      <c r="D1" s="138"/>
      <c r="E1" s="138"/>
    </row>
    <row r="3" spans="1:8" ht="15.75" x14ac:dyDescent="0.25">
      <c r="A3" s="109" t="s">
        <v>372</v>
      </c>
      <c r="B3" s="109"/>
      <c r="C3" s="109"/>
      <c r="D3" s="109"/>
      <c r="E3" s="109"/>
    </row>
    <row r="4" spans="1:8" x14ac:dyDescent="0.25">
      <c r="A4" s="1" t="s">
        <v>10</v>
      </c>
      <c r="B4" s="1" t="s">
        <v>1</v>
      </c>
      <c r="C4" s="1" t="s">
        <v>21</v>
      </c>
      <c r="D4" s="1" t="s">
        <v>2</v>
      </c>
      <c r="E4" s="1" t="s">
        <v>3</v>
      </c>
    </row>
    <row r="5" spans="1:8" x14ac:dyDescent="0.25">
      <c r="A5" s="2">
        <v>45272</v>
      </c>
      <c r="B5" s="16" t="s">
        <v>489</v>
      </c>
      <c r="C5" s="24" t="s">
        <v>490</v>
      </c>
      <c r="D5" s="21">
        <v>45252</v>
      </c>
      <c r="E5" s="19">
        <v>3500</v>
      </c>
      <c r="G5" s="115" t="s">
        <v>7</v>
      </c>
      <c r="H5" s="116"/>
    </row>
    <row r="6" spans="1:8" x14ac:dyDescent="0.25">
      <c r="A6" s="2">
        <v>45272</v>
      </c>
      <c r="B6" s="17" t="s">
        <v>491</v>
      </c>
      <c r="C6" s="24" t="s">
        <v>492</v>
      </c>
      <c r="D6" s="21">
        <v>45268</v>
      </c>
      <c r="E6" s="19">
        <v>10000</v>
      </c>
      <c r="G6" s="5" t="s">
        <v>92</v>
      </c>
      <c r="H6" s="6">
        <v>80420.41</v>
      </c>
    </row>
    <row r="7" spans="1:8" x14ac:dyDescent="0.25">
      <c r="A7" s="2">
        <v>45272</v>
      </c>
      <c r="B7" s="17" t="s">
        <v>156</v>
      </c>
      <c r="C7" s="24">
        <v>120897</v>
      </c>
      <c r="D7" s="21">
        <v>45272</v>
      </c>
      <c r="E7" s="19">
        <v>11</v>
      </c>
      <c r="G7" s="5" t="s">
        <v>8</v>
      </c>
      <c r="H7" s="89">
        <v>70608.63</v>
      </c>
    </row>
    <row r="8" spans="1:8" x14ac:dyDescent="0.25">
      <c r="A8" s="2">
        <v>45272</v>
      </c>
      <c r="B8" s="17" t="s">
        <v>156</v>
      </c>
      <c r="C8" s="24">
        <v>121377</v>
      </c>
      <c r="D8" s="21">
        <v>45272</v>
      </c>
      <c r="E8" s="19">
        <v>11</v>
      </c>
      <c r="G8" s="94" t="s">
        <v>9</v>
      </c>
      <c r="H8" s="99">
        <f>H6-H7</f>
        <v>9811.7799999999988</v>
      </c>
    </row>
    <row r="9" spans="1:8" x14ac:dyDescent="0.25">
      <c r="A9" s="4">
        <v>45275</v>
      </c>
      <c r="B9" s="16" t="s">
        <v>493</v>
      </c>
      <c r="C9" s="3">
        <v>188963930</v>
      </c>
      <c r="D9" s="4">
        <v>45274</v>
      </c>
      <c r="E9" s="20">
        <v>6610.88</v>
      </c>
    </row>
    <row r="10" spans="1:8" x14ac:dyDescent="0.25">
      <c r="A10" s="4">
        <v>45278</v>
      </c>
      <c r="B10" s="16" t="s">
        <v>494</v>
      </c>
      <c r="C10" s="3">
        <v>52748253</v>
      </c>
      <c r="D10" s="4">
        <v>45278</v>
      </c>
      <c r="E10" s="20">
        <v>2524.12</v>
      </c>
    </row>
    <row r="11" spans="1:8" x14ac:dyDescent="0.25">
      <c r="A11" s="4">
        <v>45279</v>
      </c>
      <c r="B11" s="17" t="s">
        <v>495</v>
      </c>
      <c r="C11" s="4"/>
      <c r="D11" s="4">
        <v>45274</v>
      </c>
      <c r="E11" s="20">
        <v>34413.24</v>
      </c>
      <c r="G11" s="120" t="s">
        <v>17</v>
      </c>
      <c r="H11" s="121"/>
    </row>
    <row r="12" spans="1:8" x14ac:dyDescent="0.25">
      <c r="A12" s="4">
        <v>45279</v>
      </c>
      <c r="B12" s="17" t="s">
        <v>496</v>
      </c>
      <c r="C12" s="3" t="s">
        <v>497</v>
      </c>
      <c r="D12" s="4">
        <v>45274</v>
      </c>
      <c r="E12" s="20">
        <v>1458.59</v>
      </c>
      <c r="G12" s="113" t="s">
        <v>15</v>
      </c>
      <c r="H12" s="114"/>
    </row>
    <row r="13" spans="1:8" x14ac:dyDescent="0.25">
      <c r="A13" s="4">
        <v>45279</v>
      </c>
      <c r="B13" s="16" t="s">
        <v>498</v>
      </c>
      <c r="C13" s="3">
        <v>98495263</v>
      </c>
      <c r="D13" s="4">
        <v>45279</v>
      </c>
      <c r="E13" s="20">
        <v>2506.8200000000002</v>
      </c>
      <c r="G13" s="7" t="s">
        <v>11</v>
      </c>
      <c r="H13" s="61">
        <v>13358.56</v>
      </c>
    </row>
    <row r="14" spans="1:8" x14ac:dyDescent="0.25">
      <c r="A14" s="4">
        <v>45279</v>
      </c>
      <c r="B14" s="17" t="s">
        <v>156</v>
      </c>
      <c r="C14" s="3">
        <v>126432</v>
      </c>
      <c r="D14" s="22">
        <v>45279</v>
      </c>
      <c r="E14" s="20">
        <v>11</v>
      </c>
      <c r="G14" s="7" t="s">
        <v>90</v>
      </c>
      <c r="H14" s="62">
        <v>24770.33</v>
      </c>
    </row>
    <row r="15" spans="1:8" x14ac:dyDescent="0.25">
      <c r="A15" s="4">
        <v>45279</v>
      </c>
      <c r="B15" s="17" t="s">
        <v>156</v>
      </c>
      <c r="C15" s="25">
        <v>140577</v>
      </c>
      <c r="D15" s="4">
        <v>45279</v>
      </c>
      <c r="E15" s="20">
        <v>11</v>
      </c>
      <c r="G15" s="52" t="s">
        <v>124</v>
      </c>
      <c r="H15" s="60">
        <v>19726.57</v>
      </c>
    </row>
    <row r="16" spans="1:8" x14ac:dyDescent="0.25">
      <c r="A16" s="4">
        <v>45286</v>
      </c>
      <c r="B16" s="17" t="s">
        <v>499</v>
      </c>
      <c r="C16" s="25"/>
      <c r="D16" s="4"/>
      <c r="E16" s="20">
        <v>55</v>
      </c>
      <c r="G16" s="52" t="s">
        <v>131</v>
      </c>
      <c r="H16" s="62">
        <v>23088.65</v>
      </c>
    </row>
    <row r="17" spans="1:8" x14ac:dyDescent="0.25">
      <c r="A17" s="4">
        <v>45287</v>
      </c>
      <c r="B17" s="17" t="s">
        <v>500</v>
      </c>
      <c r="C17" s="3" t="s">
        <v>501</v>
      </c>
      <c r="D17" s="4">
        <v>45261</v>
      </c>
      <c r="E17" s="20">
        <v>98.25</v>
      </c>
      <c r="G17" s="7" t="s">
        <v>210</v>
      </c>
      <c r="H17" s="71">
        <v>6261.19</v>
      </c>
    </row>
    <row r="18" spans="1:8" x14ac:dyDescent="0.25">
      <c r="A18" s="4">
        <v>45287</v>
      </c>
      <c r="B18" s="17" t="s">
        <v>502</v>
      </c>
      <c r="C18" s="3">
        <v>2024691669</v>
      </c>
      <c r="D18" s="4">
        <v>45286</v>
      </c>
      <c r="E18" s="20">
        <v>1705.17</v>
      </c>
      <c r="G18" s="7" t="s">
        <v>212</v>
      </c>
      <c r="H18" s="72">
        <v>6627.73</v>
      </c>
    </row>
    <row r="19" spans="1:8" x14ac:dyDescent="0.25">
      <c r="A19" s="4">
        <v>45287</v>
      </c>
      <c r="B19" s="17" t="s">
        <v>503</v>
      </c>
      <c r="C19" s="3">
        <v>2024691659</v>
      </c>
      <c r="D19" s="4">
        <v>45286</v>
      </c>
      <c r="E19" s="6">
        <v>1700.67</v>
      </c>
      <c r="G19" s="7" t="s">
        <v>259</v>
      </c>
      <c r="H19" s="72">
        <v>14746.14</v>
      </c>
    </row>
    <row r="20" spans="1:8" x14ac:dyDescent="0.25">
      <c r="A20" s="4">
        <v>45287</v>
      </c>
      <c r="B20" s="17" t="s">
        <v>504</v>
      </c>
      <c r="C20" s="3">
        <v>2024692241</v>
      </c>
      <c r="D20" s="4">
        <v>45287</v>
      </c>
      <c r="E20" s="20">
        <v>71.95</v>
      </c>
      <c r="G20" s="7" t="s">
        <v>297</v>
      </c>
      <c r="H20" s="86">
        <v>7814.38</v>
      </c>
    </row>
    <row r="21" spans="1:8" ht="15.75" x14ac:dyDescent="0.25">
      <c r="A21" s="4">
        <v>45287</v>
      </c>
      <c r="B21" s="17" t="s">
        <v>505</v>
      </c>
      <c r="C21" s="3" t="s">
        <v>506</v>
      </c>
      <c r="D21" s="4">
        <v>45271</v>
      </c>
      <c r="E21" s="6">
        <v>586.87</v>
      </c>
      <c r="G21" s="90" t="s">
        <v>336</v>
      </c>
      <c r="H21" s="86">
        <v>9133.1200000000008</v>
      </c>
    </row>
    <row r="22" spans="1:8" x14ac:dyDescent="0.25">
      <c r="A22" s="4">
        <v>45287</v>
      </c>
      <c r="B22" s="17" t="s">
        <v>507</v>
      </c>
      <c r="C22" s="3" t="s">
        <v>508</v>
      </c>
      <c r="D22" s="23">
        <v>45271</v>
      </c>
      <c r="E22" s="6">
        <v>1129</v>
      </c>
      <c r="G22" s="73" t="s">
        <v>373</v>
      </c>
      <c r="H22" s="93">
        <v>19035.57</v>
      </c>
    </row>
    <row r="23" spans="1:8" x14ac:dyDescent="0.25">
      <c r="A23" s="4">
        <v>45287</v>
      </c>
      <c r="B23" s="17" t="s">
        <v>509</v>
      </c>
      <c r="C23" s="3" t="s">
        <v>510</v>
      </c>
      <c r="D23" s="23">
        <v>45268</v>
      </c>
      <c r="E23" s="6">
        <v>1569.27</v>
      </c>
      <c r="G23" s="73" t="s">
        <v>419</v>
      </c>
      <c r="H23" s="100">
        <v>-10848.02</v>
      </c>
    </row>
    <row r="24" spans="1:8" ht="15" customHeight="1" x14ac:dyDescent="0.25">
      <c r="A24" s="4">
        <v>45287</v>
      </c>
      <c r="B24" s="17" t="s">
        <v>511</v>
      </c>
      <c r="C24" s="3" t="s">
        <v>512</v>
      </c>
      <c r="D24" s="23">
        <v>45271</v>
      </c>
      <c r="E24" s="6">
        <v>1332.8</v>
      </c>
      <c r="G24" s="73" t="s">
        <v>521</v>
      </c>
      <c r="H24" s="93">
        <v>9811.7800000000007</v>
      </c>
    </row>
    <row r="25" spans="1:8" x14ac:dyDescent="0.25">
      <c r="A25" s="4">
        <v>45287</v>
      </c>
      <c r="B25" s="17" t="s">
        <v>513</v>
      </c>
      <c r="C25" s="3"/>
      <c r="D25" s="23"/>
      <c r="E25" s="6">
        <v>1302</v>
      </c>
      <c r="G25" s="92" t="s">
        <v>213</v>
      </c>
      <c r="H25" s="74">
        <f>SUM(H13:H24)</f>
        <v>143526</v>
      </c>
    </row>
    <row r="26" spans="1:8" ht="18.75" x14ac:dyDescent="0.3">
      <c r="A26" s="139" t="s">
        <v>369</v>
      </c>
      <c r="B26" s="140"/>
      <c r="C26" s="140"/>
      <c r="D26" s="141"/>
      <c r="E26" s="88">
        <f>SUM(E5:E25)</f>
        <v>70608.63</v>
      </c>
    </row>
    <row r="28" spans="1:8" x14ac:dyDescent="0.25">
      <c r="G28" s="127" t="s">
        <v>14</v>
      </c>
      <c r="H28" s="128"/>
    </row>
    <row r="29" spans="1:8" x14ac:dyDescent="0.25">
      <c r="G29" s="11" t="s">
        <v>12</v>
      </c>
      <c r="H29" s="48">
        <v>965044.92</v>
      </c>
    </row>
    <row r="30" spans="1:8" x14ac:dyDescent="0.25">
      <c r="G30" s="7" t="s">
        <v>13</v>
      </c>
      <c r="H30" s="49">
        <v>831518.92</v>
      </c>
    </row>
    <row r="31" spans="1:8" x14ac:dyDescent="0.25">
      <c r="G31" s="7" t="s">
        <v>522</v>
      </c>
      <c r="H31" s="49">
        <v>52979.839999999997</v>
      </c>
    </row>
    <row r="32" spans="1:8" ht="18.75" x14ac:dyDescent="0.3">
      <c r="A32" s="101"/>
      <c r="B32" s="98" t="s">
        <v>477</v>
      </c>
      <c r="C32" s="101"/>
      <c r="D32" s="101"/>
      <c r="E32" s="101"/>
      <c r="G32" s="96" t="s">
        <v>523</v>
      </c>
      <c r="H32" s="9">
        <f>H29-H30+H31</f>
        <v>186505.84</v>
      </c>
    </row>
    <row r="33" spans="1:8" x14ac:dyDescent="0.25">
      <c r="A33" s="28">
        <v>45279</v>
      </c>
      <c r="B33" s="30" t="s">
        <v>514</v>
      </c>
      <c r="C33" s="33">
        <v>122680</v>
      </c>
      <c r="D33" s="28"/>
      <c r="E33" s="37">
        <v>145589.68</v>
      </c>
    </row>
    <row r="34" spans="1:8" x14ac:dyDescent="0.25">
      <c r="A34" s="28">
        <v>45279</v>
      </c>
      <c r="B34" s="30" t="s">
        <v>515</v>
      </c>
      <c r="C34" s="33">
        <v>140152</v>
      </c>
      <c r="D34" s="28"/>
      <c r="E34" s="37">
        <v>25759.5</v>
      </c>
    </row>
    <row r="35" spans="1:8" ht="15.75" thickBot="1" x14ac:dyDescent="0.3">
      <c r="A35" s="28">
        <v>45279</v>
      </c>
      <c r="B35" s="30" t="s">
        <v>484</v>
      </c>
      <c r="C35" s="33">
        <v>140152</v>
      </c>
      <c r="D35" s="28"/>
      <c r="E35" s="37">
        <v>11</v>
      </c>
    </row>
    <row r="36" spans="1:8" ht="15.75" thickBot="1" x14ac:dyDescent="0.3">
      <c r="A36" s="28">
        <v>45279</v>
      </c>
      <c r="B36" s="30" t="s">
        <v>484</v>
      </c>
      <c r="C36" s="33">
        <v>122680</v>
      </c>
      <c r="D36" s="28"/>
      <c r="E36" s="37">
        <v>11</v>
      </c>
      <c r="G36" s="77" t="s">
        <v>296</v>
      </c>
      <c r="H36" s="91">
        <v>964441.08</v>
      </c>
    </row>
    <row r="37" spans="1:8" x14ac:dyDescent="0.25">
      <c r="A37" s="28">
        <v>45286</v>
      </c>
      <c r="B37" s="30" t="s">
        <v>516</v>
      </c>
      <c r="C37" s="33"/>
      <c r="D37" s="28"/>
      <c r="E37" s="37">
        <v>55</v>
      </c>
      <c r="G37" s="103"/>
      <c r="H37" s="104"/>
    </row>
    <row r="38" spans="1:8" x14ac:dyDescent="0.25">
      <c r="A38" s="28">
        <v>45287</v>
      </c>
      <c r="B38" s="31" t="s">
        <v>517</v>
      </c>
      <c r="C38" s="33">
        <v>2024691673</v>
      </c>
      <c r="D38" s="56"/>
      <c r="E38" s="37">
        <v>606.12</v>
      </c>
    </row>
    <row r="39" spans="1:8" x14ac:dyDescent="0.25">
      <c r="A39" s="28">
        <v>45287</v>
      </c>
      <c r="B39" s="31" t="s">
        <v>519</v>
      </c>
      <c r="C39" s="33">
        <v>2024691681</v>
      </c>
      <c r="D39" s="56"/>
      <c r="E39" s="37">
        <v>1001.19</v>
      </c>
      <c r="G39" s="102"/>
      <c r="H39" s="102"/>
    </row>
    <row r="40" spans="1:8" x14ac:dyDescent="0.25">
      <c r="A40" s="28">
        <v>45287</v>
      </c>
      <c r="B40" s="31" t="s">
        <v>518</v>
      </c>
      <c r="C40" s="33">
        <v>2024691663</v>
      </c>
      <c r="D40" s="33"/>
      <c r="E40" s="37">
        <v>18800.689999999999</v>
      </c>
    </row>
    <row r="41" spans="1:8" x14ac:dyDescent="0.25">
      <c r="A41" s="28">
        <v>45287</v>
      </c>
      <c r="B41" s="31" t="s">
        <v>520</v>
      </c>
      <c r="C41" s="33">
        <v>2024691683</v>
      </c>
      <c r="D41" s="56"/>
      <c r="E41" s="37">
        <v>18012.05</v>
      </c>
    </row>
    <row r="42" spans="1:8" ht="18.75" x14ac:dyDescent="0.3">
      <c r="A42" s="135" t="s">
        <v>369</v>
      </c>
      <c r="B42" s="136"/>
      <c r="C42" s="136"/>
      <c r="D42" s="137"/>
      <c r="E42" s="95">
        <f>SUM(E33:E41)</f>
        <v>209846.22999999998</v>
      </c>
    </row>
  </sheetData>
  <mergeCells count="8">
    <mergeCell ref="A1:E1"/>
    <mergeCell ref="A3:E3"/>
    <mergeCell ref="A26:D26"/>
    <mergeCell ref="A42:D42"/>
    <mergeCell ref="G5:H5"/>
    <mergeCell ref="G11:H11"/>
    <mergeCell ref="G12:H12"/>
    <mergeCell ref="G28:H28"/>
  </mergeCells>
  <pageMargins left="0.70866141732283472" right="0.11811023622047245" top="0.78740157480314965" bottom="0.78740157480314965" header="0.31496062992125984" footer="0.31496062992125984"/>
  <pageSetup paperSize="9" scale="7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7" workbookViewId="0">
      <selection activeCell="H19" sqref="H19"/>
    </sheetView>
  </sheetViews>
  <sheetFormatPr defaultRowHeight="15" x14ac:dyDescent="0.25"/>
  <cols>
    <col min="1" max="1" width="11" customWidth="1"/>
    <col min="2" max="2" width="41.5703125" customWidth="1"/>
    <col min="3" max="3" width="14.28515625" customWidth="1"/>
    <col min="4" max="4" width="11.5703125" customWidth="1"/>
    <col min="5" max="5" width="14.28515625" customWidth="1"/>
    <col min="6" max="6" width="3.85546875" customWidth="1"/>
    <col min="7" max="7" width="15" customWidth="1"/>
    <col min="8" max="8" width="16.140625" customWidth="1"/>
  </cols>
  <sheetData>
    <row r="1" spans="1:8" ht="15.75" x14ac:dyDescent="0.25">
      <c r="A1" s="105" t="s">
        <v>62</v>
      </c>
      <c r="B1" s="105"/>
      <c r="C1" s="105"/>
      <c r="D1" s="105"/>
      <c r="E1" s="105"/>
    </row>
    <row r="3" spans="1:8" ht="15.75" x14ac:dyDescent="0.25">
      <c r="A3" s="109" t="s">
        <v>0</v>
      </c>
      <c r="B3" s="109"/>
      <c r="C3" s="109"/>
      <c r="D3" s="109"/>
      <c r="E3" s="109"/>
    </row>
    <row r="4" spans="1:8" x14ac:dyDescent="0.25">
      <c r="A4" s="1" t="s">
        <v>10</v>
      </c>
      <c r="B4" s="1" t="s">
        <v>1</v>
      </c>
      <c r="C4" s="1" t="s">
        <v>21</v>
      </c>
      <c r="D4" s="1" t="s">
        <v>2</v>
      </c>
      <c r="E4" s="1" t="s">
        <v>3</v>
      </c>
      <c r="G4" s="115" t="s">
        <v>7</v>
      </c>
      <c r="H4" s="116"/>
    </row>
    <row r="5" spans="1:8" x14ac:dyDescent="0.25">
      <c r="A5" s="2">
        <v>44967</v>
      </c>
      <c r="B5" s="15" t="s">
        <v>63</v>
      </c>
      <c r="C5" s="24"/>
      <c r="D5" s="21" t="s">
        <v>64</v>
      </c>
      <c r="E5" s="19">
        <v>6613.04</v>
      </c>
      <c r="G5" s="5" t="s">
        <v>92</v>
      </c>
      <c r="H5" s="6">
        <v>80420.41</v>
      </c>
    </row>
    <row r="6" spans="1:8" x14ac:dyDescent="0.25">
      <c r="A6" s="2">
        <v>44967</v>
      </c>
      <c r="B6" s="15" t="s">
        <v>65</v>
      </c>
      <c r="C6" s="24" t="s">
        <v>66</v>
      </c>
      <c r="D6" s="21" t="s">
        <v>67</v>
      </c>
      <c r="E6" s="19">
        <v>98.25</v>
      </c>
      <c r="G6" s="5" t="s">
        <v>8</v>
      </c>
      <c r="H6" s="6">
        <v>55650.080000000002</v>
      </c>
    </row>
    <row r="7" spans="1:8" x14ac:dyDescent="0.25">
      <c r="A7" s="2">
        <v>44967</v>
      </c>
      <c r="B7" s="15" t="s">
        <v>68</v>
      </c>
      <c r="C7" s="24" t="s">
        <v>69</v>
      </c>
      <c r="D7" s="21" t="s">
        <v>70</v>
      </c>
      <c r="E7" s="19">
        <v>1200</v>
      </c>
      <c r="G7" s="5" t="s">
        <v>9</v>
      </c>
      <c r="H7" s="47">
        <f>H5-H6</f>
        <v>24770.33</v>
      </c>
    </row>
    <row r="8" spans="1:8" x14ac:dyDescent="0.25">
      <c r="A8" s="2">
        <v>44967</v>
      </c>
      <c r="B8" s="15" t="s">
        <v>71</v>
      </c>
      <c r="C8" s="24" t="s">
        <v>73</v>
      </c>
      <c r="D8" s="21" t="s">
        <v>72</v>
      </c>
      <c r="E8" s="19">
        <v>437.7</v>
      </c>
    </row>
    <row r="9" spans="1:8" x14ac:dyDescent="0.25">
      <c r="A9" s="4">
        <v>44967</v>
      </c>
      <c r="B9" s="16" t="s">
        <v>74</v>
      </c>
      <c r="C9" s="3" t="s">
        <v>75</v>
      </c>
      <c r="D9" s="4" t="s">
        <v>70</v>
      </c>
      <c r="E9" s="20">
        <v>10000</v>
      </c>
      <c r="G9" s="111" t="s">
        <v>17</v>
      </c>
      <c r="H9" s="112"/>
    </row>
    <row r="10" spans="1:8" x14ac:dyDescent="0.25">
      <c r="A10" s="4">
        <v>44967</v>
      </c>
      <c r="B10" s="16" t="s">
        <v>76</v>
      </c>
      <c r="C10" s="3" t="s">
        <v>77</v>
      </c>
      <c r="D10" s="4" t="s">
        <v>46</v>
      </c>
      <c r="E10" s="20">
        <v>5000</v>
      </c>
      <c r="G10" s="113" t="s">
        <v>15</v>
      </c>
      <c r="H10" s="114"/>
    </row>
    <row r="11" spans="1:8" x14ac:dyDescent="0.25">
      <c r="A11" s="4">
        <v>44967</v>
      </c>
      <c r="B11" s="16" t="s">
        <v>78</v>
      </c>
      <c r="C11" s="3"/>
      <c r="D11" s="4"/>
      <c r="E11" s="20">
        <v>1655.7</v>
      </c>
      <c r="G11" s="54" t="s">
        <v>11</v>
      </c>
      <c r="H11" s="53">
        <v>13358.56</v>
      </c>
    </row>
    <row r="12" spans="1:8" x14ac:dyDescent="0.25">
      <c r="A12" s="4">
        <v>44967</v>
      </c>
      <c r="B12" s="16" t="s">
        <v>79</v>
      </c>
      <c r="C12" s="3"/>
      <c r="D12" s="4"/>
      <c r="E12" s="20">
        <v>2604</v>
      </c>
      <c r="G12" s="52" t="s">
        <v>90</v>
      </c>
      <c r="H12" s="53">
        <v>24770.33</v>
      </c>
    </row>
    <row r="13" spans="1:8" x14ac:dyDescent="0.25">
      <c r="A13" s="4">
        <v>44967</v>
      </c>
      <c r="B13" s="16" t="s">
        <v>80</v>
      </c>
      <c r="C13" s="3">
        <v>140454</v>
      </c>
      <c r="D13" s="4" t="s">
        <v>81</v>
      </c>
      <c r="E13" s="20">
        <v>11</v>
      </c>
      <c r="G13" s="7"/>
      <c r="H13" s="9">
        <f>SUM(H10:H12)</f>
        <v>38128.89</v>
      </c>
    </row>
    <row r="14" spans="1:8" ht="15" customHeight="1" x14ac:dyDescent="0.25">
      <c r="A14" s="4">
        <v>44967</v>
      </c>
      <c r="B14" s="16" t="s">
        <v>80</v>
      </c>
      <c r="C14" s="3">
        <v>141165</v>
      </c>
      <c r="D14" s="22" t="s">
        <v>81</v>
      </c>
      <c r="E14" s="20">
        <v>11</v>
      </c>
    </row>
    <row r="15" spans="1:8" x14ac:dyDescent="0.25">
      <c r="A15" s="4">
        <v>44971</v>
      </c>
      <c r="B15" s="16" t="s">
        <v>82</v>
      </c>
      <c r="C15" s="25" t="s">
        <v>83</v>
      </c>
      <c r="D15" s="4" t="s">
        <v>84</v>
      </c>
      <c r="E15" s="20">
        <v>1623.66</v>
      </c>
    </row>
    <row r="16" spans="1:8" x14ac:dyDescent="0.25">
      <c r="A16" s="4">
        <v>44971</v>
      </c>
      <c r="B16" s="16" t="s">
        <v>85</v>
      </c>
      <c r="C16" s="25"/>
      <c r="D16" s="4"/>
      <c r="E16" s="20">
        <v>26329.73</v>
      </c>
      <c r="G16" s="111" t="s">
        <v>14</v>
      </c>
      <c r="H16" s="112"/>
    </row>
    <row r="17" spans="1:8" x14ac:dyDescent="0.25">
      <c r="A17" s="4">
        <v>44971</v>
      </c>
      <c r="B17" s="17" t="s">
        <v>80</v>
      </c>
      <c r="C17" s="3">
        <v>131048</v>
      </c>
      <c r="D17" s="4" t="s">
        <v>84</v>
      </c>
      <c r="E17" s="20">
        <v>11</v>
      </c>
      <c r="G17" s="11" t="s">
        <v>12</v>
      </c>
      <c r="H17" s="48">
        <v>965044.92</v>
      </c>
    </row>
    <row r="18" spans="1:8" x14ac:dyDescent="0.25">
      <c r="A18" s="4">
        <v>44984</v>
      </c>
      <c r="B18" s="17" t="s">
        <v>86</v>
      </c>
      <c r="C18" s="3"/>
      <c r="D18" s="4" t="s">
        <v>87</v>
      </c>
      <c r="E18" s="20">
        <v>55</v>
      </c>
      <c r="G18" s="7" t="s">
        <v>13</v>
      </c>
      <c r="H18" s="49">
        <f>'JAN23'!E31+'FEV23'!E19</f>
        <v>122711.93</v>
      </c>
    </row>
    <row r="19" spans="1:8" ht="15.75" x14ac:dyDescent="0.25">
      <c r="A19" s="106" t="s">
        <v>4</v>
      </c>
      <c r="B19" s="107"/>
      <c r="C19" s="107"/>
      <c r="D19" s="108"/>
      <c r="E19" s="14">
        <f>SUM(E5:E18)</f>
        <v>55650.080000000002</v>
      </c>
      <c r="G19" s="13" t="s">
        <v>16</v>
      </c>
      <c r="H19" s="9">
        <f>H17-H18</f>
        <v>842332.99</v>
      </c>
    </row>
    <row r="20" spans="1:8" x14ac:dyDescent="0.25">
      <c r="H20" s="55"/>
    </row>
    <row r="22" spans="1:8" ht="15.75" x14ac:dyDescent="0.25">
      <c r="A22" s="110" t="s">
        <v>5</v>
      </c>
      <c r="B22" s="110"/>
      <c r="C22" s="110"/>
      <c r="D22" s="110"/>
      <c r="E22" s="110"/>
    </row>
    <row r="23" spans="1:8" x14ac:dyDescent="0.25">
      <c r="A23" s="42">
        <v>44971</v>
      </c>
      <c r="B23" s="43" t="s">
        <v>88</v>
      </c>
      <c r="C23" s="29"/>
      <c r="D23" s="35"/>
      <c r="E23" s="44">
        <v>106980.9</v>
      </c>
    </row>
    <row r="24" spans="1:8" ht="18" customHeight="1" x14ac:dyDescent="0.25">
      <c r="A24" s="22">
        <v>44971</v>
      </c>
      <c r="B24" s="32" t="s">
        <v>91</v>
      </c>
      <c r="C24" s="34"/>
      <c r="D24" s="36"/>
      <c r="E24" s="40">
        <v>2452.39</v>
      </c>
      <c r="H24" s="55"/>
    </row>
    <row r="25" spans="1:8" x14ac:dyDescent="0.25">
      <c r="A25" s="28">
        <v>44971</v>
      </c>
      <c r="B25" s="30" t="s">
        <v>80</v>
      </c>
      <c r="C25" s="33">
        <v>130898</v>
      </c>
      <c r="D25" s="33" t="s">
        <v>84</v>
      </c>
      <c r="E25" s="37">
        <v>11</v>
      </c>
    </row>
    <row r="26" spans="1:8" x14ac:dyDescent="0.25">
      <c r="A26" s="28">
        <v>44984</v>
      </c>
      <c r="B26" s="30" t="s">
        <v>89</v>
      </c>
      <c r="C26" s="33"/>
      <c r="D26" s="33" t="s">
        <v>87</v>
      </c>
      <c r="E26" s="37">
        <v>55</v>
      </c>
    </row>
    <row r="27" spans="1:8" x14ac:dyDescent="0.25">
      <c r="A27" s="117" t="s">
        <v>4</v>
      </c>
      <c r="B27" s="118"/>
      <c r="C27" s="118"/>
      <c r="D27" s="119"/>
      <c r="E27" s="38">
        <f>SUM(E23:E26)</f>
        <v>109499.29</v>
      </c>
    </row>
  </sheetData>
  <mergeCells count="9">
    <mergeCell ref="A1:E1"/>
    <mergeCell ref="A3:E3"/>
    <mergeCell ref="A19:D19"/>
    <mergeCell ref="A22:E22"/>
    <mergeCell ref="A27:D27"/>
    <mergeCell ref="G4:H4"/>
    <mergeCell ref="G9:H9"/>
    <mergeCell ref="G10:H10"/>
    <mergeCell ref="G16:H16"/>
  </mergeCells>
  <pageMargins left="0.511811024" right="0.511811024" top="0.78740157499999996" bottom="0.78740157499999996" header="0.31496062000000002" footer="0.31496062000000002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7" workbookViewId="0">
      <selection activeCell="G18" sqref="G18:H21"/>
    </sheetView>
  </sheetViews>
  <sheetFormatPr defaultRowHeight="15" x14ac:dyDescent="0.25"/>
  <cols>
    <col min="1" max="1" width="11.85546875" customWidth="1"/>
    <col min="2" max="2" width="50" customWidth="1"/>
    <col min="3" max="3" width="14" customWidth="1"/>
    <col min="4" max="4" width="11.85546875" customWidth="1"/>
    <col min="5" max="5" width="15.85546875" customWidth="1"/>
    <col min="8" max="8" width="15.5703125" customWidth="1"/>
  </cols>
  <sheetData>
    <row r="1" spans="1:8" ht="15.75" x14ac:dyDescent="0.25">
      <c r="A1" s="105" t="s">
        <v>93</v>
      </c>
      <c r="B1" s="105"/>
      <c r="C1" s="105"/>
      <c r="D1" s="105"/>
      <c r="E1" s="105"/>
      <c r="G1" s="46"/>
    </row>
    <row r="3" spans="1:8" ht="15.75" x14ac:dyDescent="0.25">
      <c r="A3" s="109" t="s">
        <v>0</v>
      </c>
      <c r="B3" s="109"/>
      <c r="C3" s="109"/>
      <c r="D3" s="109"/>
      <c r="E3" s="109"/>
    </row>
    <row r="4" spans="1:8" x14ac:dyDescent="0.25">
      <c r="A4" s="1" t="s">
        <v>10</v>
      </c>
      <c r="B4" s="1" t="s">
        <v>1</v>
      </c>
      <c r="C4" s="1" t="s">
        <v>21</v>
      </c>
      <c r="D4" s="1" t="s">
        <v>2</v>
      </c>
      <c r="E4" s="1" t="s">
        <v>3</v>
      </c>
    </row>
    <row r="5" spans="1:8" x14ac:dyDescent="0.25">
      <c r="A5" s="2">
        <v>44999</v>
      </c>
      <c r="B5" s="15" t="s">
        <v>94</v>
      </c>
      <c r="C5" s="24" t="s">
        <v>95</v>
      </c>
      <c r="D5" s="21">
        <v>44980</v>
      </c>
      <c r="E5" s="19">
        <v>1623.66</v>
      </c>
      <c r="G5" s="115" t="s">
        <v>7</v>
      </c>
      <c r="H5" s="116"/>
    </row>
    <row r="6" spans="1:8" x14ac:dyDescent="0.25">
      <c r="A6" s="2">
        <v>44999</v>
      </c>
      <c r="B6" s="15" t="s">
        <v>96</v>
      </c>
      <c r="C6" s="24"/>
      <c r="D6" s="21"/>
      <c r="E6" s="19">
        <v>6613.04</v>
      </c>
      <c r="G6" s="5" t="s">
        <v>92</v>
      </c>
      <c r="H6" s="6">
        <v>80420.41</v>
      </c>
    </row>
    <row r="7" spans="1:8" x14ac:dyDescent="0.25">
      <c r="A7" s="2">
        <v>44999</v>
      </c>
      <c r="B7" s="15" t="s">
        <v>97</v>
      </c>
      <c r="C7" s="24"/>
      <c r="D7" s="21"/>
      <c r="E7" s="19">
        <v>8.51</v>
      </c>
      <c r="G7" s="5" t="s">
        <v>8</v>
      </c>
      <c r="H7" s="6">
        <f>E29</f>
        <v>60693.840000000011</v>
      </c>
    </row>
    <row r="8" spans="1:8" x14ac:dyDescent="0.25">
      <c r="A8" s="2">
        <v>44999</v>
      </c>
      <c r="B8" s="15" t="s">
        <v>98</v>
      </c>
      <c r="C8" s="24"/>
      <c r="D8" s="21"/>
      <c r="E8" s="19">
        <v>1540.5</v>
      </c>
      <c r="G8" s="5" t="s">
        <v>9</v>
      </c>
      <c r="H8" s="47">
        <f>H6-H7</f>
        <v>19726.569999999992</v>
      </c>
    </row>
    <row r="9" spans="1:8" x14ac:dyDescent="0.25">
      <c r="A9" s="4">
        <v>44999</v>
      </c>
      <c r="B9" s="16" t="s">
        <v>99</v>
      </c>
      <c r="C9" s="3" t="s">
        <v>100</v>
      </c>
      <c r="D9" s="4">
        <v>44986</v>
      </c>
      <c r="E9" s="20">
        <v>5000</v>
      </c>
      <c r="H9" s="12"/>
    </row>
    <row r="10" spans="1:8" x14ac:dyDescent="0.25">
      <c r="A10" s="4">
        <v>44999</v>
      </c>
      <c r="B10" s="16" t="s">
        <v>101</v>
      </c>
      <c r="C10" s="3" t="s">
        <v>102</v>
      </c>
      <c r="D10" s="4">
        <v>44995</v>
      </c>
      <c r="E10" s="20">
        <v>10000</v>
      </c>
    </row>
    <row r="11" spans="1:8" x14ac:dyDescent="0.25">
      <c r="A11" s="4">
        <v>44999</v>
      </c>
      <c r="B11" s="16" t="s">
        <v>103</v>
      </c>
      <c r="C11" s="3"/>
      <c r="D11" s="4"/>
      <c r="E11" s="20">
        <v>1655.7</v>
      </c>
      <c r="G11" s="120" t="s">
        <v>17</v>
      </c>
      <c r="H11" s="121"/>
    </row>
    <row r="12" spans="1:8" x14ac:dyDescent="0.25">
      <c r="A12" s="4">
        <v>44999</v>
      </c>
      <c r="B12" s="16" t="s">
        <v>104</v>
      </c>
      <c r="C12" s="3">
        <v>128312</v>
      </c>
      <c r="D12" s="4">
        <v>44999</v>
      </c>
      <c r="E12" s="20">
        <v>11</v>
      </c>
      <c r="G12" s="113" t="s">
        <v>15</v>
      </c>
      <c r="H12" s="114"/>
    </row>
    <row r="13" spans="1:8" x14ac:dyDescent="0.25">
      <c r="A13" s="4">
        <v>44999</v>
      </c>
      <c r="B13" s="16" t="s">
        <v>104</v>
      </c>
      <c r="C13" s="3">
        <v>128482</v>
      </c>
      <c r="D13" s="4">
        <v>44999</v>
      </c>
      <c r="E13" s="20">
        <v>11</v>
      </c>
      <c r="G13" s="7" t="s">
        <v>11</v>
      </c>
      <c r="H13" s="61">
        <v>13358.56</v>
      </c>
    </row>
    <row r="14" spans="1:8" ht="16.5" customHeight="1" x14ac:dyDescent="0.25">
      <c r="A14" s="4">
        <v>45005</v>
      </c>
      <c r="B14" s="16" t="s">
        <v>105</v>
      </c>
      <c r="C14" s="3" t="s">
        <v>106</v>
      </c>
      <c r="D14" s="22">
        <v>45005</v>
      </c>
      <c r="E14" s="20">
        <v>794.2</v>
      </c>
      <c r="G14" s="7" t="s">
        <v>90</v>
      </c>
      <c r="H14" s="62">
        <v>24770.33</v>
      </c>
    </row>
    <row r="15" spans="1:8" x14ac:dyDescent="0.25">
      <c r="A15" s="4">
        <v>45005</v>
      </c>
      <c r="B15" s="16" t="s">
        <v>107</v>
      </c>
      <c r="C15" s="25" t="s">
        <v>108</v>
      </c>
      <c r="D15" s="4">
        <v>44998</v>
      </c>
      <c r="E15" s="20">
        <v>769.2</v>
      </c>
      <c r="G15" s="52" t="s">
        <v>124</v>
      </c>
      <c r="H15" s="60">
        <v>19726.57</v>
      </c>
    </row>
    <row r="16" spans="1:8" x14ac:dyDescent="0.25">
      <c r="A16" s="4">
        <v>45008</v>
      </c>
      <c r="B16" s="16" t="s">
        <v>109</v>
      </c>
      <c r="C16" s="25"/>
      <c r="D16" s="4"/>
      <c r="E16" s="20">
        <v>24661.82</v>
      </c>
      <c r="G16" s="7" t="s">
        <v>9</v>
      </c>
      <c r="H16" s="59">
        <f>SUM(H13:H15)</f>
        <v>57855.46</v>
      </c>
    </row>
    <row r="17" spans="1:8" x14ac:dyDescent="0.25">
      <c r="A17" s="4">
        <v>45008</v>
      </c>
      <c r="B17" s="17" t="s">
        <v>104</v>
      </c>
      <c r="C17" s="3">
        <v>116355</v>
      </c>
      <c r="D17" s="4">
        <v>45008</v>
      </c>
      <c r="E17" s="20">
        <v>11</v>
      </c>
    </row>
    <row r="18" spans="1:8" x14ac:dyDescent="0.25">
      <c r="A18" s="4">
        <v>45012</v>
      </c>
      <c r="B18" s="17" t="s">
        <v>110</v>
      </c>
      <c r="C18" s="3"/>
      <c r="D18" s="4"/>
      <c r="E18" s="20">
        <v>900</v>
      </c>
      <c r="G18" s="120" t="s">
        <v>14</v>
      </c>
      <c r="H18" s="121"/>
    </row>
    <row r="19" spans="1:8" x14ac:dyDescent="0.25">
      <c r="A19" s="4">
        <v>45012</v>
      </c>
      <c r="B19" s="17" t="s">
        <v>104</v>
      </c>
      <c r="C19" s="3">
        <v>128829</v>
      </c>
      <c r="D19" s="4">
        <v>45012</v>
      </c>
      <c r="E19" s="6">
        <v>11</v>
      </c>
      <c r="G19" s="11" t="s">
        <v>12</v>
      </c>
      <c r="H19" s="48">
        <v>965044.92</v>
      </c>
    </row>
    <row r="20" spans="1:8" x14ac:dyDescent="0.25">
      <c r="A20" s="4">
        <v>45012</v>
      </c>
      <c r="B20" s="18" t="s">
        <v>111</v>
      </c>
      <c r="C20" s="3"/>
      <c r="D20" s="4">
        <v>45012</v>
      </c>
      <c r="E20" s="20">
        <v>55</v>
      </c>
      <c r="G20" s="7" t="s">
        <v>13</v>
      </c>
      <c r="H20" s="49">
        <v>183405.77</v>
      </c>
    </row>
    <row r="21" spans="1:8" x14ac:dyDescent="0.25">
      <c r="A21" s="4">
        <v>45015</v>
      </c>
      <c r="B21" s="17" t="s">
        <v>112</v>
      </c>
      <c r="C21" s="3">
        <v>2024147920</v>
      </c>
      <c r="D21" s="4">
        <v>45009</v>
      </c>
      <c r="E21" s="6">
        <v>1540.5</v>
      </c>
      <c r="G21" s="13" t="s">
        <v>16</v>
      </c>
      <c r="H21" s="9">
        <f>H19-H20</f>
        <v>781639.15</v>
      </c>
    </row>
    <row r="22" spans="1:8" x14ac:dyDescent="0.25">
      <c r="A22" s="4">
        <v>45015</v>
      </c>
      <c r="B22" s="17" t="s">
        <v>113</v>
      </c>
      <c r="C22" s="3"/>
      <c r="D22" s="23"/>
      <c r="E22" s="6">
        <v>1302</v>
      </c>
      <c r="G22" s="26"/>
      <c r="H22" s="27"/>
    </row>
    <row r="23" spans="1:8" x14ac:dyDescent="0.25">
      <c r="A23" s="4">
        <v>45016</v>
      </c>
      <c r="B23" s="17" t="s">
        <v>114</v>
      </c>
      <c r="C23" s="3" t="s">
        <v>115</v>
      </c>
      <c r="D23" s="23">
        <v>44987</v>
      </c>
      <c r="E23" s="6">
        <v>98.25</v>
      </c>
      <c r="G23" s="26"/>
      <c r="H23" s="27"/>
    </row>
    <row r="24" spans="1:8" x14ac:dyDescent="0.25">
      <c r="A24" s="4">
        <v>45016</v>
      </c>
      <c r="B24" s="17" t="s">
        <v>116</v>
      </c>
      <c r="C24" s="3" t="s">
        <v>117</v>
      </c>
      <c r="D24" s="23">
        <v>45005</v>
      </c>
      <c r="E24" s="6">
        <v>1623.66</v>
      </c>
      <c r="G24" s="26"/>
      <c r="H24" s="27"/>
    </row>
    <row r="25" spans="1:8" x14ac:dyDescent="0.25">
      <c r="A25" s="4">
        <v>45016</v>
      </c>
      <c r="B25" s="17" t="s">
        <v>118</v>
      </c>
      <c r="C25" s="3" t="s">
        <v>119</v>
      </c>
      <c r="D25" s="23">
        <v>44995</v>
      </c>
      <c r="E25" s="6">
        <v>457.4</v>
      </c>
      <c r="G25" s="26"/>
      <c r="H25" s="27"/>
    </row>
    <row r="26" spans="1:8" x14ac:dyDescent="0.25">
      <c r="A26" s="4">
        <v>45016</v>
      </c>
      <c r="B26" s="17" t="s">
        <v>130</v>
      </c>
      <c r="C26" s="3" t="s">
        <v>120</v>
      </c>
      <c r="D26" s="23">
        <v>44963</v>
      </c>
      <c r="E26" s="6">
        <v>1984.4</v>
      </c>
      <c r="G26" s="26"/>
      <c r="H26" s="27"/>
    </row>
    <row r="27" spans="1:8" x14ac:dyDescent="0.25">
      <c r="A27" s="4">
        <v>45016</v>
      </c>
      <c r="B27" s="17" t="s">
        <v>122</v>
      </c>
      <c r="C27" s="3">
        <v>128442</v>
      </c>
      <c r="D27" s="23">
        <v>45016</v>
      </c>
      <c r="E27" s="6">
        <v>11</v>
      </c>
      <c r="G27" s="26"/>
      <c r="H27" s="27"/>
    </row>
    <row r="28" spans="1:8" x14ac:dyDescent="0.25">
      <c r="A28" s="4">
        <v>45016</v>
      </c>
      <c r="B28" s="17" t="s">
        <v>121</v>
      </c>
      <c r="C28" s="10">
        <v>158336</v>
      </c>
      <c r="D28" s="23">
        <v>45016</v>
      </c>
      <c r="E28" s="6">
        <v>11</v>
      </c>
      <c r="G28" s="26"/>
      <c r="H28" s="27"/>
    </row>
    <row r="29" spans="1:8" ht="15.75" x14ac:dyDescent="0.25">
      <c r="A29" s="106" t="s">
        <v>4</v>
      </c>
      <c r="B29" s="107"/>
      <c r="C29" s="107"/>
      <c r="D29" s="108"/>
      <c r="E29" s="57">
        <f>SUM(E5:E28)</f>
        <v>60693.840000000011</v>
      </c>
    </row>
    <row r="32" spans="1:8" ht="15.75" x14ac:dyDescent="0.25">
      <c r="A32" s="110" t="s">
        <v>5</v>
      </c>
      <c r="B32" s="110"/>
      <c r="C32" s="110"/>
      <c r="D32" s="110"/>
      <c r="E32" s="110"/>
    </row>
    <row r="33" spans="1:5" x14ac:dyDescent="0.25">
      <c r="A33" s="42">
        <v>44999</v>
      </c>
      <c r="B33" s="43" t="s">
        <v>125</v>
      </c>
      <c r="C33" s="29">
        <v>2024135057</v>
      </c>
      <c r="D33" s="42">
        <v>44995</v>
      </c>
      <c r="E33" s="44">
        <v>3664.26</v>
      </c>
    </row>
    <row r="34" spans="1:5" x14ac:dyDescent="0.25">
      <c r="A34" s="28">
        <v>44999</v>
      </c>
      <c r="B34" s="30" t="s">
        <v>126</v>
      </c>
      <c r="C34" s="33">
        <v>2024135084</v>
      </c>
      <c r="D34" s="56">
        <v>44995</v>
      </c>
      <c r="E34" s="37">
        <v>15543.34</v>
      </c>
    </row>
    <row r="35" spans="1:5" x14ac:dyDescent="0.25">
      <c r="A35" s="28">
        <v>45008</v>
      </c>
      <c r="B35" s="30" t="s">
        <v>127</v>
      </c>
      <c r="C35" s="33"/>
      <c r="D35" s="33"/>
      <c r="E35" s="37">
        <v>148971.21</v>
      </c>
    </row>
    <row r="36" spans="1:5" x14ac:dyDescent="0.25">
      <c r="A36" s="28">
        <v>45008</v>
      </c>
      <c r="B36" s="30" t="s">
        <v>129</v>
      </c>
      <c r="C36" s="33"/>
      <c r="D36" s="33"/>
      <c r="E36" s="37">
        <v>2452.39</v>
      </c>
    </row>
    <row r="37" spans="1:5" x14ac:dyDescent="0.25">
      <c r="A37" s="28">
        <v>45008</v>
      </c>
      <c r="B37" s="30" t="s">
        <v>121</v>
      </c>
      <c r="C37" s="33">
        <v>116164</v>
      </c>
      <c r="D37" s="56">
        <v>45008</v>
      </c>
      <c r="E37" s="37">
        <v>11</v>
      </c>
    </row>
    <row r="38" spans="1:5" x14ac:dyDescent="0.25">
      <c r="A38" s="28">
        <v>45012</v>
      </c>
      <c r="B38" s="30" t="s">
        <v>111</v>
      </c>
      <c r="C38" s="33"/>
      <c r="D38" s="56">
        <v>45012</v>
      </c>
      <c r="E38" s="37">
        <v>55</v>
      </c>
    </row>
    <row r="39" spans="1:5" ht="15" customHeight="1" x14ac:dyDescent="0.25">
      <c r="A39" s="28">
        <v>45015</v>
      </c>
      <c r="B39" s="31" t="s">
        <v>128</v>
      </c>
      <c r="C39" s="41">
        <v>2024147949</v>
      </c>
      <c r="D39" s="56">
        <v>45009</v>
      </c>
      <c r="E39" s="39">
        <v>1523.79</v>
      </c>
    </row>
    <row r="40" spans="1:5" ht="15" customHeight="1" x14ac:dyDescent="0.25">
      <c r="A40" s="22">
        <v>45015</v>
      </c>
      <c r="B40" s="32" t="s">
        <v>123</v>
      </c>
      <c r="C40" s="34">
        <v>2024148013</v>
      </c>
      <c r="D40" s="36">
        <v>45009</v>
      </c>
      <c r="E40" s="40">
        <v>31555.53</v>
      </c>
    </row>
    <row r="41" spans="1:5" x14ac:dyDescent="0.25">
      <c r="A41" s="117" t="s">
        <v>4</v>
      </c>
      <c r="B41" s="118"/>
      <c r="C41" s="118"/>
      <c r="D41" s="119"/>
      <c r="E41" s="58">
        <f>SUM(E33:E40)</f>
        <v>203776.52000000002</v>
      </c>
    </row>
  </sheetData>
  <mergeCells count="9">
    <mergeCell ref="A32:E32"/>
    <mergeCell ref="A41:D41"/>
    <mergeCell ref="A1:E1"/>
    <mergeCell ref="A3:E3"/>
    <mergeCell ref="G5:H5"/>
    <mergeCell ref="G11:H11"/>
    <mergeCell ref="G12:H12"/>
    <mergeCell ref="G18:H18"/>
    <mergeCell ref="A29:D29"/>
  </mergeCells>
  <pageMargins left="0.511811024" right="0.511811024" top="0.78740157499999996" bottom="0.78740157499999996" header="0.31496062000000002" footer="0.31496062000000002"/>
  <pageSetup paperSize="9" scale="81" fitToWidth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0" workbookViewId="0">
      <selection activeCell="G20" sqref="G20:H23"/>
    </sheetView>
  </sheetViews>
  <sheetFormatPr defaultRowHeight="15" x14ac:dyDescent="0.25"/>
  <cols>
    <col min="1" max="1" width="10.7109375" customWidth="1"/>
    <col min="2" max="2" width="49.7109375" customWidth="1"/>
    <col min="3" max="3" width="14.5703125" customWidth="1"/>
    <col min="4" max="4" width="13.140625" customWidth="1"/>
    <col min="5" max="5" width="15.140625" customWidth="1"/>
    <col min="7" max="7" width="14.7109375" customWidth="1"/>
    <col min="8" max="8" width="17.28515625" customWidth="1"/>
  </cols>
  <sheetData>
    <row r="1" spans="1:8" ht="15.75" x14ac:dyDescent="0.25">
      <c r="A1" s="105" t="s">
        <v>166</v>
      </c>
      <c r="B1" s="105"/>
      <c r="C1" s="105"/>
      <c r="D1" s="105"/>
      <c r="E1" s="105"/>
    </row>
    <row r="3" spans="1:8" ht="15.75" x14ac:dyDescent="0.25">
      <c r="A3" s="109" t="s">
        <v>0</v>
      </c>
      <c r="B3" s="109"/>
      <c r="C3" s="109"/>
      <c r="D3" s="109"/>
      <c r="E3" s="109"/>
    </row>
    <row r="4" spans="1:8" x14ac:dyDescent="0.25">
      <c r="A4" s="1" t="s">
        <v>10</v>
      </c>
      <c r="B4" s="1" t="s">
        <v>1</v>
      </c>
      <c r="C4" s="1" t="s">
        <v>21</v>
      </c>
      <c r="D4" s="1" t="s">
        <v>2</v>
      </c>
      <c r="E4" s="1" t="s">
        <v>3</v>
      </c>
    </row>
    <row r="5" spans="1:8" x14ac:dyDescent="0.25">
      <c r="A5" s="2">
        <v>45020</v>
      </c>
      <c r="B5" s="15" t="s">
        <v>132</v>
      </c>
      <c r="C5" s="24">
        <v>812</v>
      </c>
      <c r="D5" s="21">
        <v>45014</v>
      </c>
      <c r="E5" s="19">
        <v>5000</v>
      </c>
      <c r="G5" s="115" t="s">
        <v>7</v>
      </c>
      <c r="H5" s="116"/>
    </row>
    <row r="6" spans="1:8" x14ac:dyDescent="0.25">
      <c r="A6" s="2">
        <v>45020</v>
      </c>
      <c r="B6" s="15" t="s">
        <v>104</v>
      </c>
      <c r="C6" s="24"/>
      <c r="D6" s="21"/>
      <c r="E6" s="19">
        <v>11</v>
      </c>
      <c r="G6" s="5" t="s">
        <v>92</v>
      </c>
      <c r="H6" s="6">
        <v>80420.41</v>
      </c>
    </row>
    <row r="7" spans="1:8" x14ac:dyDescent="0.25">
      <c r="A7" s="2">
        <v>45021</v>
      </c>
      <c r="B7" s="15" t="s">
        <v>133</v>
      </c>
      <c r="C7" s="24" t="s">
        <v>134</v>
      </c>
      <c r="D7" s="21">
        <v>45016</v>
      </c>
      <c r="E7" s="19">
        <v>750</v>
      </c>
      <c r="G7" s="5" t="s">
        <v>8</v>
      </c>
      <c r="H7" s="6">
        <f>E27</f>
        <v>57331.760000000009</v>
      </c>
    </row>
    <row r="8" spans="1:8" x14ac:dyDescent="0.25">
      <c r="A8" s="2">
        <v>45028</v>
      </c>
      <c r="B8" s="15" t="s">
        <v>135</v>
      </c>
      <c r="C8" s="24"/>
      <c r="D8" s="21"/>
      <c r="E8" s="19">
        <v>6613.04</v>
      </c>
      <c r="G8" s="5" t="s">
        <v>9</v>
      </c>
      <c r="H8" s="47">
        <f>H6-H7</f>
        <v>23088.649999999994</v>
      </c>
    </row>
    <row r="9" spans="1:8" x14ac:dyDescent="0.25">
      <c r="A9" s="4">
        <v>45028</v>
      </c>
      <c r="B9" s="16" t="s">
        <v>136</v>
      </c>
      <c r="C9" s="3">
        <v>2679</v>
      </c>
      <c r="D9" s="4">
        <v>45026</v>
      </c>
      <c r="E9" s="20">
        <v>10000</v>
      </c>
    </row>
    <row r="10" spans="1:8" x14ac:dyDescent="0.25">
      <c r="A10" s="4">
        <v>45028</v>
      </c>
      <c r="B10" s="16" t="s">
        <v>137</v>
      </c>
      <c r="C10" s="3"/>
      <c r="D10" s="4"/>
      <c r="E10" s="20">
        <v>1120.58</v>
      </c>
    </row>
    <row r="11" spans="1:8" x14ac:dyDescent="0.25">
      <c r="A11" s="4">
        <v>45028</v>
      </c>
      <c r="B11" s="16" t="s">
        <v>138</v>
      </c>
      <c r="C11" s="3"/>
      <c r="D11" s="4"/>
      <c r="E11" s="20">
        <v>1655.7</v>
      </c>
      <c r="G11" s="120" t="s">
        <v>17</v>
      </c>
      <c r="H11" s="121"/>
    </row>
    <row r="12" spans="1:8" x14ac:dyDescent="0.25">
      <c r="A12" s="4">
        <v>45028</v>
      </c>
      <c r="B12" s="16" t="s">
        <v>104</v>
      </c>
      <c r="C12" s="3">
        <v>119655</v>
      </c>
      <c r="D12" s="4">
        <v>45028</v>
      </c>
      <c r="E12" s="20">
        <v>11</v>
      </c>
      <c r="G12" s="113" t="s">
        <v>15</v>
      </c>
      <c r="H12" s="114"/>
    </row>
    <row r="13" spans="1:8" x14ac:dyDescent="0.25">
      <c r="A13" s="4">
        <v>45028</v>
      </c>
      <c r="B13" s="16" t="s">
        <v>104</v>
      </c>
      <c r="C13" s="3">
        <v>132246</v>
      </c>
      <c r="D13" s="4">
        <v>45028</v>
      </c>
      <c r="E13" s="20">
        <v>11</v>
      </c>
      <c r="G13" s="7" t="s">
        <v>11</v>
      </c>
      <c r="H13" s="61">
        <v>13358.56</v>
      </c>
    </row>
    <row r="14" spans="1:8" x14ac:dyDescent="0.25">
      <c r="A14" s="4">
        <v>45030</v>
      </c>
      <c r="B14" s="16" t="s">
        <v>139</v>
      </c>
      <c r="C14" s="3" t="s">
        <v>140</v>
      </c>
      <c r="D14" s="22">
        <v>45030</v>
      </c>
      <c r="E14" s="20">
        <v>25.75</v>
      </c>
      <c r="G14" s="7" t="s">
        <v>90</v>
      </c>
      <c r="H14" s="62">
        <v>24770.33</v>
      </c>
    </row>
    <row r="15" spans="1:8" x14ac:dyDescent="0.25">
      <c r="A15" s="4">
        <v>45030</v>
      </c>
      <c r="B15" s="16" t="s">
        <v>141</v>
      </c>
      <c r="C15" s="25" t="s">
        <v>142</v>
      </c>
      <c r="D15" s="4">
        <v>45028</v>
      </c>
      <c r="E15" s="20">
        <v>1379</v>
      </c>
      <c r="G15" s="52" t="s">
        <v>124</v>
      </c>
      <c r="H15" s="60">
        <v>19726.57</v>
      </c>
    </row>
    <row r="16" spans="1:8" x14ac:dyDescent="0.25">
      <c r="A16" s="4">
        <v>45036</v>
      </c>
      <c r="B16" s="16" t="s">
        <v>143</v>
      </c>
      <c r="C16" s="25"/>
      <c r="D16" s="4"/>
      <c r="E16" s="20">
        <v>24790.720000000001</v>
      </c>
      <c r="G16" s="7" t="s">
        <v>131</v>
      </c>
      <c r="H16" s="64">
        <v>23088.65</v>
      </c>
    </row>
    <row r="17" spans="1:8" x14ac:dyDescent="0.25">
      <c r="A17" s="4">
        <v>45036</v>
      </c>
      <c r="B17" s="17" t="s">
        <v>104</v>
      </c>
      <c r="C17" s="3">
        <v>138762</v>
      </c>
      <c r="D17" s="4" t="s">
        <v>144</v>
      </c>
      <c r="E17" s="20">
        <v>11</v>
      </c>
      <c r="G17" s="7" t="s">
        <v>9</v>
      </c>
      <c r="H17" s="63">
        <f>SUM(H13:H15)</f>
        <v>57855.46</v>
      </c>
    </row>
    <row r="18" spans="1:8" x14ac:dyDescent="0.25">
      <c r="A18" s="4">
        <v>45041</v>
      </c>
      <c r="B18" s="17" t="s">
        <v>145</v>
      </c>
      <c r="C18" s="3"/>
      <c r="D18" s="4"/>
      <c r="E18" s="20">
        <v>55</v>
      </c>
    </row>
    <row r="19" spans="1:8" x14ac:dyDescent="0.25">
      <c r="A19" s="4">
        <v>45043</v>
      </c>
      <c r="B19" s="17" t="s">
        <v>146</v>
      </c>
      <c r="C19" s="3" t="s">
        <v>147</v>
      </c>
      <c r="D19" s="4">
        <v>44995</v>
      </c>
      <c r="E19" s="6">
        <v>451.79</v>
      </c>
    </row>
    <row r="20" spans="1:8" x14ac:dyDescent="0.25">
      <c r="A20" s="4">
        <v>45043</v>
      </c>
      <c r="B20" s="18" t="s">
        <v>148</v>
      </c>
      <c r="C20" s="3" t="s">
        <v>149</v>
      </c>
      <c r="D20" s="4">
        <v>45026</v>
      </c>
      <c r="E20" s="20">
        <v>769.2</v>
      </c>
      <c r="G20" s="120" t="s">
        <v>14</v>
      </c>
      <c r="H20" s="121"/>
    </row>
    <row r="21" spans="1:8" x14ac:dyDescent="0.25">
      <c r="A21" s="4">
        <v>45043</v>
      </c>
      <c r="B21" s="17" t="s">
        <v>150</v>
      </c>
      <c r="C21" s="3" t="s">
        <v>151</v>
      </c>
      <c r="D21" s="4">
        <v>45036</v>
      </c>
      <c r="E21" s="6">
        <v>1623.66</v>
      </c>
      <c r="G21" s="11" t="s">
        <v>12</v>
      </c>
      <c r="H21" s="48">
        <v>965044.92</v>
      </c>
    </row>
    <row r="22" spans="1:8" x14ac:dyDescent="0.25">
      <c r="A22" s="4">
        <v>45043</v>
      </c>
      <c r="B22" s="17" t="s">
        <v>152</v>
      </c>
      <c r="C22" s="3"/>
      <c r="D22" s="23"/>
      <c r="E22" s="6">
        <v>1512.07</v>
      </c>
      <c r="G22" s="7" t="s">
        <v>13</v>
      </c>
      <c r="H22" s="49">
        <v>240737.53</v>
      </c>
    </row>
    <row r="23" spans="1:8" x14ac:dyDescent="0.25">
      <c r="A23" s="4">
        <v>45043</v>
      </c>
      <c r="B23" s="17" t="s">
        <v>153</v>
      </c>
      <c r="C23" s="3" t="s">
        <v>154</v>
      </c>
      <c r="D23" s="23">
        <v>45019</v>
      </c>
      <c r="E23" s="6">
        <v>98.25</v>
      </c>
      <c r="G23" s="13" t="s">
        <v>16</v>
      </c>
      <c r="H23" s="9">
        <f>H21-H22</f>
        <v>724307.39</v>
      </c>
    </row>
    <row r="24" spans="1:8" x14ac:dyDescent="0.25">
      <c r="A24" s="4">
        <v>45043</v>
      </c>
      <c r="B24" s="17" t="s">
        <v>155</v>
      </c>
      <c r="C24" s="3"/>
      <c r="D24" s="23"/>
      <c r="E24" s="6">
        <v>1302</v>
      </c>
    </row>
    <row r="25" spans="1:8" x14ac:dyDescent="0.25">
      <c r="A25" s="4">
        <v>45043</v>
      </c>
      <c r="B25" s="17" t="s">
        <v>156</v>
      </c>
      <c r="C25" s="3">
        <v>114991</v>
      </c>
      <c r="D25" s="23">
        <v>45043</v>
      </c>
      <c r="E25" s="6">
        <v>11</v>
      </c>
    </row>
    <row r="26" spans="1:8" x14ac:dyDescent="0.25">
      <c r="A26" s="4">
        <v>45044</v>
      </c>
      <c r="B26" s="17" t="s">
        <v>157</v>
      </c>
      <c r="C26" s="3" t="s">
        <v>158</v>
      </c>
      <c r="D26" s="23">
        <v>45028</v>
      </c>
      <c r="E26" s="6">
        <v>130</v>
      </c>
    </row>
    <row r="27" spans="1:8" ht="15.75" x14ac:dyDescent="0.25">
      <c r="A27" s="106" t="s">
        <v>4</v>
      </c>
      <c r="B27" s="107"/>
      <c r="C27" s="107"/>
      <c r="D27" s="108"/>
      <c r="E27" s="65">
        <f>SUM(E5:E26)</f>
        <v>57331.760000000009</v>
      </c>
    </row>
    <row r="30" spans="1:8" ht="15.75" x14ac:dyDescent="0.25">
      <c r="A30" s="122" t="s">
        <v>5</v>
      </c>
      <c r="B30" s="122"/>
      <c r="C30" s="122"/>
      <c r="D30" s="122"/>
      <c r="E30" s="122"/>
    </row>
    <row r="31" spans="1:8" x14ac:dyDescent="0.25">
      <c r="A31" s="28">
        <v>45036</v>
      </c>
      <c r="B31" s="30" t="s">
        <v>159</v>
      </c>
      <c r="C31" s="33"/>
      <c r="D31" s="28"/>
      <c r="E31" s="37">
        <v>122601.81</v>
      </c>
    </row>
    <row r="32" spans="1:8" x14ac:dyDescent="0.25">
      <c r="A32" s="28">
        <v>45036</v>
      </c>
      <c r="B32" s="30" t="s">
        <v>160</v>
      </c>
      <c r="C32" s="33">
        <v>138173</v>
      </c>
      <c r="D32" s="56">
        <v>45036</v>
      </c>
      <c r="E32" s="37">
        <v>11</v>
      </c>
    </row>
    <row r="33" spans="1:5" x14ac:dyDescent="0.25">
      <c r="A33" s="28">
        <v>45041</v>
      </c>
      <c r="B33" s="30" t="s">
        <v>161</v>
      </c>
      <c r="C33" s="33"/>
      <c r="D33" s="33"/>
      <c r="E33" s="37">
        <v>55</v>
      </c>
    </row>
    <row r="34" spans="1:5" x14ac:dyDescent="0.25">
      <c r="A34" s="28">
        <v>45043</v>
      </c>
      <c r="B34" s="30" t="s">
        <v>162</v>
      </c>
      <c r="C34" s="33">
        <v>2024172841</v>
      </c>
      <c r="D34" s="56">
        <v>45040</v>
      </c>
      <c r="E34" s="37">
        <v>20572.79</v>
      </c>
    </row>
    <row r="35" spans="1:5" x14ac:dyDescent="0.25">
      <c r="A35" s="28">
        <v>45043</v>
      </c>
      <c r="B35" s="30" t="s">
        <v>163</v>
      </c>
      <c r="C35" s="33">
        <v>2024172824</v>
      </c>
      <c r="D35" s="56">
        <v>45040</v>
      </c>
      <c r="E35" s="37">
        <v>1523.79</v>
      </c>
    </row>
    <row r="36" spans="1:5" x14ac:dyDescent="0.25">
      <c r="A36" s="28">
        <v>45043</v>
      </c>
      <c r="B36" s="30" t="s">
        <v>164</v>
      </c>
      <c r="C36" s="33"/>
      <c r="D36" s="56"/>
      <c r="E36" s="37">
        <v>2452.39</v>
      </c>
    </row>
    <row r="37" spans="1:5" ht="15" customHeight="1" x14ac:dyDescent="0.25">
      <c r="A37" s="28">
        <v>45043</v>
      </c>
      <c r="B37" s="31" t="s">
        <v>165</v>
      </c>
      <c r="C37" s="41">
        <v>119911</v>
      </c>
      <c r="D37" s="56">
        <v>45043</v>
      </c>
      <c r="E37" s="39">
        <v>11</v>
      </c>
    </row>
    <row r="38" spans="1:5" ht="15.75" x14ac:dyDescent="0.25">
      <c r="A38" s="123" t="s">
        <v>4</v>
      </c>
      <c r="B38" s="124"/>
      <c r="C38" s="124"/>
      <c r="D38" s="125"/>
      <c r="E38" s="66">
        <f>SUM(E31:E37)</f>
        <v>147227.78000000003</v>
      </c>
    </row>
  </sheetData>
  <mergeCells count="9">
    <mergeCell ref="A1:E1"/>
    <mergeCell ref="A3:E3"/>
    <mergeCell ref="A27:D27"/>
    <mergeCell ref="A30:E30"/>
    <mergeCell ref="A38:D38"/>
    <mergeCell ref="G5:H5"/>
    <mergeCell ref="G11:H11"/>
    <mergeCell ref="G12:H12"/>
    <mergeCell ref="G20:H20"/>
  </mergeCells>
  <pageMargins left="0.511811024" right="0.511811024" top="0.78740157499999996" bottom="0.78740157499999996" header="0.31496062000000002" footer="0.31496062000000002"/>
  <pageSetup paperSize="9" scale="87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opLeftCell="A4" workbookViewId="0">
      <selection activeCell="G21" sqref="G21:H21"/>
    </sheetView>
  </sheetViews>
  <sheetFormatPr defaultRowHeight="15" x14ac:dyDescent="0.25"/>
  <cols>
    <col min="1" max="1" width="11.5703125" customWidth="1"/>
    <col min="2" max="2" width="58.140625" customWidth="1"/>
    <col min="3" max="3" width="14.42578125" customWidth="1"/>
    <col min="4" max="4" width="12" customWidth="1"/>
    <col min="5" max="5" width="14.85546875" customWidth="1"/>
    <col min="6" max="6" width="7.140625" customWidth="1"/>
    <col min="7" max="7" width="14.85546875" customWidth="1"/>
    <col min="8" max="8" width="14.42578125" customWidth="1"/>
  </cols>
  <sheetData>
    <row r="1" spans="1:8" ht="15.75" x14ac:dyDescent="0.25">
      <c r="A1" s="105" t="s">
        <v>167</v>
      </c>
      <c r="B1" s="105"/>
      <c r="C1" s="105"/>
      <c r="D1" s="105"/>
      <c r="E1" s="105"/>
      <c r="G1" s="126"/>
      <c r="H1" s="126"/>
    </row>
    <row r="3" spans="1:8" ht="15.75" x14ac:dyDescent="0.25">
      <c r="A3" s="109" t="s">
        <v>0</v>
      </c>
      <c r="B3" s="109"/>
      <c r="C3" s="109"/>
      <c r="D3" s="109"/>
      <c r="E3" s="109"/>
    </row>
    <row r="4" spans="1:8" x14ac:dyDescent="0.25">
      <c r="A4" s="1" t="s">
        <v>10</v>
      </c>
      <c r="B4" s="1" t="s">
        <v>1</v>
      </c>
      <c r="C4" s="1" t="s">
        <v>21</v>
      </c>
      <c r="D4" s="1" t="s">
        <v>2</v>
      </c>
      <c r="E4" s="1" t="s">
        <v>3</v>
      </c>
    </row>
    <row r="5" spans="1:8" x14ac:dyDescent="0.25">
      <c r="A5" s="2">
        <v>45049</v>
      </c>
      <c r="B5" s="17" t="s">
        <v>196</v>
      </c>
      <c r="C5" s="24" t="s">
        <v>169</v>
      </c>
      <c r="D5" s="21">
        <v>45044</v>
      </c>
      <c r="E5" s="19">
        <v>1797</v>
      </c>
      <c r="G5" s="115" t="s">
        <v>7</v>
      </c>
      <c r="H5" s="116"/>
    </row>
    <row r="6" spans="1:8" x14ac:dyDescent="0.25">
      <c r="A6" s="2">
        <v>45049</v>
      </c>
      <c r="B6" s="15" t="s">
        <v>104</v>
      </c>
      <c r="C6" s="24">
        <v>130854</v>
      </c>
      <c r="D6" s="21"/>
      <c r="E6" s="19">
        <v>11</v>
      </c>
      <c r="G6" s="5" t="s">
        <v>92</v>
      </c>
      <c r="H6" s="6">
        <v>80420.41</v>
      </c>
    </row>
    <row r="7" spans="1:8" x14ac:dyDescent="0.25">
      <c r="A7" s="2">
        <v>45050</v>
      </c>
      <c r="B7" s="15" t="s">
        <v>170</v>
      </c>
      <c r="C7" s="24" t="s">
        <v>171</v>
      </c>
      <c r="D7" s="21">
        <v>45044</v>
      </c>
      <c r="E7" s="19">
        <v>115.18</v>
      </c>
      <c r="G7" s="5" t="s">
        <v>8</v>
      </c>
      <c r="H7" s="6">
        <v>74159.22</v>
      </c>
    </row>
    <row r="8" spans="1:8" x14ac:dyDescent="0.25">
      <c r="A8" s="2">
        <v>45055</v>
      </c>
      <c r="B8" s="15" t="s">
        <v>172</v>
      </c>
      <c r="C8" s="24" t="s">
        <v>173</v>
      </c>
      <c r="D8" s="21">
        <v>45048</v>
      </c>
      <c r="E8" s="19">
        <v>5000</v>
      </c>
      <c r="G8" s="5" t="s">
        <v>9</v>
      </c>
      <c r="H8" s="47">
        <f>H6-H7</f>
        <v>6261.1900000000023</v>
      </c>
    </row>
    <row r="9" spans="1:8" x14ac:dyDescent="0.25">
      <c r="A9" s="4">
        <v>45055</v>
      </c>
      <c r="B9" s="16" t="s">
        <v>104</v>
      </c>
      <c r="C9" s="3">
        <v>120745</v>
      </c>
      <c r="D9" s="4"/>
      <c r="E9" s="20">
        <v>11</v>
      </c>
    </row>
    <row r="10" spans="1:8" x14ac:dyDescent="0.25">
      <c r="A10" s="4">
        <v>45058</v>
      </c>
      <c r="B10" s="16" t="s">
        <v>174</v>
      </c>
      <c r="C10" s="3"/>
      <c r="D10" s="4"/>
      <c r="E10" s="20">
        <v>6744.86</v>
      </c>
    </row>
    <row r="11" spans="1:8" x14ac:dyDescent="0.25">
      <c r="A11" s="4">
        <v>45058</v>
      </c>
      <c r="B11" s="16" t="s">
        <v>175</v>
      </c>
      <c r="C11" s="3">
        <v>2024184138</v>
      </c>
      <c r="D11" s="4">
        <v>45056</v>
      </c>
      <c r="E11" s="20">
        <v>25.75</v>
      </c>
      <c r="G11" s="120" t="s">
        <v>17</v>
      </c>
      <c r="H11" s="121"/>
    </row>
    <row r="12" spans="1:8" x14ac:dyDescent="0.25">
      <c r="A12" s="4">
        <v>45058</v>
      </c>
      <c r="B12" s="16" t="s">
        <v>176</v>
      </c>
      <c r="C12" s="3" t="s">
        <v>178</v>
      </c>
      <c r="D12" s="4">
        <v>45056</v>
      </c>
      <c r="E12" s="20">
        <v>10000</v>
      </c>
      <c r="G12" s="113" t="s">
        <v>15</v>
      </c>
      <c r="H12" s="114"/>
    </row>
    <row r="13" spans="1:8" x14ac:dyDescent="0.25">
      <c r="A13" s="4">
        <v>45058</v>
      </c>
      <c r="B13" s="16" t="s">
        <v>177</v>
      </c>
      <c r="C13" s="3"/>
      <c r="D13" s="4"/>
      <c r="E13" s="20">
        <v>1833.1</v>
      </c>
      <c r="G13" s="7" t="s">
        <v>11</v>
      </c>
      <c r="H13" s="61">
        <v>13358.56</v>
      </c>
    </row>
    <row r="14" spans="1:8" x14ac:dyDescent="0.25">
      <c r="A14" s="4">
        <v>45058</v>
      </c>
      <c r="B14" s="17" t="s">
        <v>104</v>
      </c>
      <c r="C14" s="3">
        <v>118898</v>
      </c>
      <c r="D14" s="22"/>
      <c r="E14" s="20">
        <v>11</v>
      </c>
      <c r="G14" s="7" t="s">
        <v>90</v>
      </c>
      <c r="H14" s="62">
        <v>24770.33</v>
      </c>
    </row>
    <row r="15" spans="1:8" x14ac:dyDescent="0.25">
      <c r="A15" s="4">
        <v>45062</v>
      </c>
      <c r="B15" s="16" t="s">
        <v>179</v>
      </c>
      <c r="C15" s="25" t="s">
        <v>180</v>
      </c>
      <c r="D15" s="4">
        <v>45050</v>
      </c>
      <c r="E15" s="20">
        <v>1379</v>
      </c>
      <c r="G15" s="52" t="s">
        <v>124</v>
      </c>
      <c r="H15" s="60">
        <v>19726.57</v>
      </c>
    </row>
    <row r="16" spans="1:8" x14ac:dyDescent="0.25">
      <c r="A16" s="4">
        <v>45062</v>
      </c>
      <c r="B16" s="16" t="s">
        <v>181</v>
      </c>
      <c r="C16" s="25" t="s">
        <v>182</v>
      </c>
      <c r="D16" s="4">
        <v>45055</v>
      </c>
      <c r="E16" s="20">
        <v>760</v>
      </c>
      <c r="G16" s="52" t="s">
        <v>131</v>
      </c>
      <c r="H16" s="64">
        <v>23088.65</v>
      </c>
    </row>
    <row r="17" spans="1:8" x14ac:dyDescent="0.25">
      <c r="A17" s="4">
        <v>45062</v>
      </c>
      <c r="B17" s="16" t="s">
        <v>183</v>
      </c>
      <c r="C17" s="3" t="s">
        <v>184</v>
      </c>
      <c r="D17" s="4">
        <v>45055</v>
      </c>
      <c r="E17" s="20">
        <v>760</v>
      </c>
      <c r="G17" s="7" t="s">
        <v>210</v>
      </c>
      <c r="H17" s="67">
        <v>6261.19</v>
      </c>
    </row>
    <row r="18" spans="1:8" x14ac:dyDescent="0.25">
      <c r="A18" s="4">
        <v>45062</v>
      </c>
      <c r="B18" s="16" t="s">
        <v>185</v>
      </c>
      <c r="C18" s="3" t="s">
        <v>186</v>
      </c>
      <c r="D18" s="4">
        <v>45055</v>
      </c>
      <c r="E18" s="20">
        <v>760</v>
      </c>
      <c r="G18" s="7" t="s">
        <v>9</v>
      </c>
      <c r="H18" s="63">
        <f>SUM(H13:H17)</f>
        <v>87205.3</v>
      </c>
    </row>
    <row r="19" spans="1:8" x14ac:dyDescent="0.25">
      <c r="A19" s="4">
        <v>45062</v>
      </c>
      <c r="B19" s="16" t="s">
        <v>187</v>
      </c>
      <c r="C19" s="3" t="s">
        <v>188</v>
      </c>
      <c r="D19" s="4">
        <v>45055</v>
      </c>
      <c r="E19" s="6">
        <v>760</v>
      </c>
    </row>
    <row r="20" spans="1:8" x14ac:dyDescent="0.25">
      <c r="A20" s="4">
        <v>45062</v>
      </c>
      <c r="B20" s="16" t="s">
        <v>189</v>
      </c>
      <c r="C20" s="3" t="s">
        <v>190</v>
      </c>
      <c r="D20" s="4">
        <v>45055</v>
      </c>
      <c r="E20" s="20">
        <v>760</v>
      </c>
    </row>
    <row r="21" spans="1:8" x14ac:dyDescent="0.25">
      <c r="A21" s="4">
        <v>45069</v>
      </c>
      <c r="B21" s="17" t="s">
        <v>191</v>
      </c>
      <c r="C21" s="3"/>
      <c r="D21" s="4">
        <v>45069</v>
      </c>
      <c r="E21" s="6">
        <v>24482.75</v>
      </c>
      <c r="G21" s="120" t="s">
        <v>14</v>
      </c>
      <c r="H21" s="121"/>
    </row>
    <row r="22" spans="1:8" x14ac:dyDescent="0.25">
      <c r="A22" s="4">
        <v>45069</v>
      </c>
      <c r="B22" s="17" t="s">
        <v>156</v>
      </c>
      <c r="C22" s="3">
        <v>128652</v>
      </c>
      <c r="D22" s="23"/>
      <c r="E22" s="6">
        <v>11</v>
      </c>
      <c r="G22" s="11" t="s">
        <v>12</v>
      </c>
      <c r="H22" s="48">
        <v>965044.92</v>
      </c>
    </row>
    <row r="23" spans="1:8" x14ac:dyDescent="0.25">
      <c r="A23" s="4">
        <v>45071</v>
      </c>
      <c r="B23" s="17" t="s">
        <v>192</v>
      </c>
      <c r="C23" s="3"/>
      <c r="D23" s="23"/>
      <c r="E23" s="6">
        <v>55</v>
      </c>
      <c r="G23" s="7" t="s">
        <v>13</v>
      </c>
      <c r="H23" s="49">
        <v>314896.75</v>
      </c>
    </row>
    <row r="24" spans="1:8" x14ac:dyDescent="0.25">
      <c r="A24" s="4">
        <v>45075</v>
      </c>
      <c r="B24" s="17" t="s">
        <v>193</v>
      </c>
      <c r="C24" s="3">
        <v>523638896</v>
      </c>
      <c r="D24" s="23">
        <v>45057</v>
      </c>
      <c r="E24" s="6">
        <v>468.21</v>
      </c>
      <c r="G24" s="13" t="s">
        <v>16</v>
      </c>
      <c r="H24" s="9">
        <f>H22-H23</f>
        <v>650148.17000000004</v>
      </c>
    </row>
    <row r="25" spans="1:8" x14ac:dyDescent="0.25">
      <c r="A25" s="4">
        <v>45075</v>
      </c>
      <c r="B25" s="17" t="s">
        <v>194</v>
      </c>
      <c r="C25" s="3" t="s">
        <v>195</v>
      </c>
      <c r="D25" s="23">
        <v>45057</v>
      </c>
      <c r="E25" s="6">
        <v>769.2</v>
      </c>
    </row>
    <row r="26" spans="1:8" x14ac:dyDescent="0.25">
      <c r="A26" s="4">
        <v>45075</v>
      </c>
      <c r="B26" s="17" t="s">
        <v>168</v>
      </c>
      <c r="C26" s="4" t="s">
        <v>197</v>
      </c>
      <c r="D26" s="23">
        <v>45066</v>
      </c>
      <c r="E26" s="6">
        <v>1623.66</v>
      </c>
    </row>
    <row r="27" spans="1:8" x14ac:dyDescent="0.25">
      <c r="A27" s="4">
        <v>45075</v>
      </c>
      <c r="B27" s="17" t="s">
        <v>199</v>
      </c>
      <c r="C27" s="3" t="s">
        <v>198</v>
      </c>
      <c r="D27" s="23">
        <v>45050</v>
      </c>
      <c r="E27" s="6">
        <v>98.25</v>
      </c>
    </row>
    <row r="28" spans="1:8" x14ac:dyDescent="0.25">
      <c r="A28" s="4">
        <v>45075</v>
      </c>
      <c r="B28" s="17" t="s">
        <v>200</v>
      </c>
      <c r="C28" s="3">
        <v>2024192129</v>
      </c>
      <c r="D28" s="23">
        <v>45072</v>
      </c>
      <c r="E28" s="6">
        <v>1502.91</v>
      </c>
    </row>
    <row r="29" spans="1:8" x14ac:dyDescent="0.25">
      <c r="A29" s="4">
        <v>45075</v>
      </c>
      <c r="B29" s="17" t="s">
        <v>201</v>
      </c>
      <c r="C29" s="3" t="s">
        <v>202</v>
      </c>
      <c r="D29" s="23">
        <v>45055</v>
      </c>
      <c r="E29" s="6">
        <v>13107.35</v>
      </c>
    </row>
    <row r="30" spans="1:8" x14ac:dyDescent="0.25">
      <c r="A30" s="4">
        <v>45075</v>
      </c>
      <c r="B30" s="17" t="s">
        <v>203</v>
      </c>
      <c r="C30" s="3"/>
      <c r="D30" s="23"/>
      <c r="E30" s="6">
        <v>1302</v>
      </c>
    </row>
    <row r="31" spans="1:8" x14ac:dyDescent="0.25">
      <c r="A31" s="4">
        <v>45075</v>
      </c>
      <c r="B31" s="17" t="s">
        <v>204</v>
      </c>
      <c r="C31" s="3">
        <v>127347</v>
      </c>
      <c r="D31" s="23"/>
      <c r="E31" s="6">
        <v>11</v>
      </c>
    </row>
    <row r="32" spans="1:8" ht="15.75" x14ac:dyDescent="0.25">
      <c r="A32" s="106" t="s">
        <v>4</v>
      </c>
      <c r="B32" s="107"/>
      <c r="C32" s="107"/>
      <c r="D32" s="108"/>
      <c r="E32" s="65">
        <f>SUM(E5:E31)</f>
        <v>74159.22</v>
      </c>
    </row>
    <row r="35" spans="1:5" ht="15.75" x14ac:dyDescent="0.25">
      <c r="A35" s="122" t="s">
        <v>5</v>
      </c>
      <c r="B35" s="122"/>
      <c r="C35" s="122"/>
      <c r="D35" s="122"/>
      <c r="E35" s="122"/>
    </row>
    <row r="36" spans="1:5" x14ac:dyDescent="0.25">
      <c r="A36" s="28">
        <v>45069</v>
      </c>
      <c r="B36" s="30" t="s">
        <v>205</v>
      </c>
      <c r="C36" s="33"/>
      <c r="D36" s="28"/>
      <c r="E36" s="37">
        <v>121697.1</v>
      </c>
    </row>
    <row r="37" spans="1:5" x14ac:dyDescent="0.25">
      <c r="A37" s="28">
        <v>45069</v>
      </c>
      <c r="B37" s="30" t="s">
        <v>206</v>
      </c>
      <c r="C37" s="33"/>
      <c r="D37" s="56"/>
      <c r="E37" s="37">
        <v>2486.8200000000002</v>
      </c>
    </row>
    <row r="38" spans="1:5" x14ac:dyDescent="0.25">
      <c r="A38" s="28">
        <v>45069</v>
      </c>
      <c r="B38" s="31" t="s">
        <v>165</v>
      </c>
      <c r="C38" s="33">
        <v>127225</v>
      </c>
      <c r="D38" s="33"/>
      <c r="E38" s="37">
        <v>11</v>
      </c>
    </row>
    <row r="39" spans="1:5" x14ac:dyDescent="0.25">
      <c r="A39" s="28">
        <v>45069</v>
      </c>
      <c r="B39" s="31" t="s">
        <v>165</v>
      </c>
      <c r="C39" s="33">
        <v>127847</v>
      </c>
      <c r="D39" s="56"/>
      <c r="E39" s="37">
        <v>11</v>
      </c>
    </row>
    <row r="40" spans="1:5" x14ac:dyDescent="0.25">
      <c r="A40" s="28">
        <v>45071</v>
      </c>
      <c r="B40" s="30" t="s">
        <v>207</v>
      </c>
      <c r="C40" s="33"/>
      <c r="D40" s="56"/>
      <c r="E40" s="37">
        <v>55</v>
      </c>
    </row>
    <row r="41" spans="1:5" x14ac:dyDescent="0.25">
      <c r="A41" s="28">
        <v>45075</v>
      </c>
      <c r="B41" s="30" t="s">
        <v>208</v>
      </c>
      <c r="C41" s="33">
        <v>2024192177</v>
      </c>
      <c r="D41" s="56">
        <v>45072</v>
      </c>
      <c r="E41" s="37">
        <v>18865.419999999998</v>
      </c>
    </row>
    <row r="42" spans="1:5" x14ac:dyDescent="0.25">
      <c r="A42" s="28">
        <v>45075</v>
      </c>
      <c r="B42" s="31" t="s">
        <v>209</v>
      </c>
      <c r="C42" s="41">
        <v>2024192139</v>
      </c>
      <c r="D42" s="56">
        <v>45072</v>
      </c>
      <c r="E42" s="39">
        <v>1233.3900000000001</v>
      </c>
    </row>
    <row r="43" spans="1:5" ht="15.75" x14ac:dyDescent="0.25">
      <c r="A43" s="123" t="s">
        <v>4</v>
      </c>
      <c r="B43" s="124"/>
      <c r="C43" s="124"/>
      <c r="D43" s="125"/>
      <c r="E43" s="66">
        <f>SUM(E36:E42)</f>
        <v>144359.73000000004</v>
      </c>
    </row>
  </sheetData>
  <mergeCells count="10">
    <mergeCell ref="A35:E35"/>
    <mergeCell ref="A43:D43"/>
    <mergeCell ref="A1:E1"/>
    <mergeCell ref="A3:E3"/>
    <mergeCell ref="G1:H1"/>
    <mergeCell ref="G12:H12"/>
    <mergeCell ref="G11:H11"/>
    <mergeCell ref="G5:H5"/>
    <mergeCell ref="A32:D32"/>
    <mergeCell ref="G21:H21"/>
  </mergeCells>
  <pageMargins left="0.7" right="0.7" top="0.75" bottom="0.75" header="0.3" footer="0.3"/>
  <pageSetup paperSize="9" scale="8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35" workbookViewId="0">
      <selection activeCell="G45" sqref="G45"/>
    </sheetView>
  </sheetViews>
  <sheetFormatPr defaultRowHeight="15" x14ac:dyDescent="0.25"/>
  <cols>
    <col min="1" max="1" width="11.85546875" customWidth="1"/>
    <col min="2" max="2" width="59" customWidth="1"/>
    <col min="3" max="3" width="14.5703125" customWidth="1"/>
    <col min="4" max="4" width="11.28515625" customWidth="1"/>
    <col min="5" max="5" width="15.28515625" customWidth="1"/>
    <col min="6" max="6" width="5.7109375" customWidth="1"/>
    <col min="7" max="7" width="19.7109375" customWidth="1"/>
    <col min="8" max="8" width="14.7109375" customWidth="1"/>
  </cols>
  <sheetData>
    <row r="1" spans="1:8" ht="15.75" x14ac:dyDescent="0.25">
      <c r="A1" s="105" t="s">
        <v>211</v>
      </c>
      <c r="B1" s="105"/>
      <c r="C1" s="105"/>
      <c r="D1" s="105"/>
      <c r="E1" s="105"/>
    </row>
    <row r="3" spans="1:8" ht="15.75" x14ac:dyDescent="0.25">
      <c r="A3" s="109" t="s">
        <v>0</v>
      </c>
      <c r="B3" s="109"/>
      <c r="C3" s="109"/>
      <c r="D3" s="109"/>
      <c r="E3" s="109"/>
    </row>
    <row r="4" spans="1:8" x14ac:dyDescent="0.25">
      <c r="A4" s="1" t="s">
        <v>10</v>
      </c>
      <c r="B4" s="1" t="s">
        <v>1</v>
      </c>
      <c r="C4" s="1" t="s">
        <v>21</v>
      </c>
      <c r="D4" s="1" t="s">
        <v>2</v>
      </c>
      <c r="E4" s="1" t="s">
        <v>3</v>
      </c>
    </row>
    <row r="5" spans="1:8" x14ac:dyDescent="0.25">
      <c r="A5" s="2">
        <v>45079</v>
      </c>
      <c r="B5" s="17" t="s">
        <v>214</v>
      </c>
      <c r="C5" s="24" t="s">
        <v>215</v>
      </c>
      <c r="D5" s="21">
        <v>45077</v>
      </c>
      <c r="E5" s="19">
        <v>5000</v>
      </c>
      <c r="G5" s="115" t="s">
        <v>7</v>
      </c>
      <c r="H5" s="116"/>
    </row>
    <row r="6" spans="1:8" x14ac:dyDescent="0.25">
      <c r="A6" s="2">
        <v>45079</v>
      </c>
      <c r="B6" s="15" t="s">
        <v>104</v>
      </c>
      <c r="C6" s="24">
        <v>121132</v>
      </c>
      <c r="D6" s="21"/>
      <c r="E6" s="19">
        <v>11</v>
      </c>
      <c r="G6" s="5" t="s">
        <v>92</v>
      </c>
      <c r="H6" s="6">
        <v>80420.41</v>
      </c>
    </row>
    <row r="7" spans="1:8" x14ac:dyDescent="0.25">
      <c r="A7" s="2">
        <v>45084</v>
      </c>
      <c r="B7" s="15" t="s">
        <v>216</v>
      </c>
      <c r="C7" s="24"/>
      <c r="D7" s="21"/>
      <c r="E7" s="19">
        <v>6610.88</v>
      </c>
      <c r="G7" s="5" t="s">
        <v>8</v>
      </c>
      <c r="H7" s="6">
        <v>73792.679999999993</v>
      </c>
    </row>
    <row r="8" spans="1:8" x14ac:dyDescent="0.25">
      <c r="A8" s="2">
        <v>45084</v>
      </c>
      <c r="B8" s="15" t="s">
        <v>217</v>
      </c>
      <c r="C8" s="24"/>
      <c r="D8" s="21">
        <v>45084</v>
      </c>
      <c r="E8" s="19">
        <v>1200</v>
      </c>
      <c r="G8" s="5" t="s">
        <v>9</v>
      </c>
      <c r="H8" s="47">
        <f>H6-H7</f>
        <v>6627.7300000000105</v>
      </c>
    </row>
    <row r="9" spans="1:8" x14ac:dyDescent="0.25">
      <c r="A9" s="4">
        <v>45084</v>
      </c>
      <c r="B9" s="16" t="s">
        <v>218</v>
      </c>
      <c r="C9" s="3"/>
      <c r="D9" s="4">
        <v>45084</v>
      </c>
      <c r="E9" s="20">
        <v>2400</v>
      </c>
    </row>
    <row r="10" spans="1:8" x14ac:dyDescent="0.25">
      <c r="A10" s="4">
        <v>45084</v>
      </c>
      <c r="B10" s="16" t="s">
        <v>219</v>
      </c>
      <c r="C10" s="3"/>
      <c r="D10" s="4">
        <v>45084</v>
      </c>
      <c r="E10" s="20">
        <v>2400</v>
      </c>
    </row>
    <row r="11" spans="1:8" x14ac:dyDescent="0.25">
      <c r="A11" s="4">
        <v>45084</v>
      </c>
      <c r="B11" s="16" t="s">
        <v>220</v>
      </c>
      <c r="C11" s="3" t="s">
        <v>221</v>
      </c>
      <c r="D11" s="4">
        <v>45083</v>
      </c>
      <c r="E11" s="20">
        <v>10000</v>
      </c>
      <c r="G11" s="120" t="s">
        <v>17</v>
      </c>
      <c r="H11" s="121"/>
    </row>
    <row r="12" spans="1:8" x14ac:dyDescent="0.25">
      <c r="A12" s="4">
        <v>45084</v>
      </c>
      <c r="B12" s="16" t="s">
        <v>222</v>
      </c>
      <c r="C12" s="3">
        <v>71142</v>
      </c>
      <c r="D12" s="4">
        <v>45084</v>
      </c>
      <c r="E12" s="20">
        <v>1833.1</v>
      </c>
      <c r="G12" s="113" t="s">
        <v>15</v>
      </c>
      <c r="H12" s="114"/>
    </row>
    <row r="13" spans="1:8" x14ac:dyDescent="0.25">
      <c r="A13" s="4">
        <v>45084</v>
      </c>
      <c r="B13" s="16" t="s">
        <v>223</v>
      </c>
      <c r="C13" s="3"/>
      <c r="D13" s="4">
        <v>45084</v>
      </c>
      <c r="E13" s="20">
        <v>1200</v>
      </c>
      <c r="G13" s="7" t="s">
        <v>11</v>
      </c>
      <c r="H13" s="61">
        <v>13358.56</v>
      </c>
    </row>
    <row r="14" spans="1:8" x14ac:dyDescent="0.25">
      <c r="A14" s="4">
        <v>45084</v>
      </c>
      <c r="B14" s="17" t="s">
        <v>224</v>
      </c>
      <c r="C14" s="3"/>
      <c r="D14" s="22">
        <v>45084</v>
      </c>
      <c r="E14" s="20">
        <v>1200</v>
      </c>
      <c r="G14" s="7" t="s">
        <v>90</v>
      </c>
      <c r="H14" s="62">
        <v>24770.33</v>
      </c>
    </row>
    <row r="15" spans="1:8" x14ac:dyDescent="0.25">
      <c r="A15" s="4">
        <v>45084</v>
      </c>
      <c r="B15" s="17" t="s">
        <v>156</v>
      </c>
      <c r="C15" s="25">
        <v>131623</v>
      </c>
      <c r="D15" s="4">
        <v>45084</v>
      </c>
      <c r="E15" s="20">
        <v>11</v>
      </c>
      <c r="G15" s="52" t="s">
        <v>124</v>
      </c>
      <c r="H15" s="60">
        <v>19726.57</v>
      </c>
    </row>
    <row r="16" spans="1:8" x14ac:dyDescent="0.25">
      <c r="A16" s="4">
        <v>45084</v>
      </c>
      <c r="B16" s="17" t="s">
        <v>156</v>
      </c>
      <c r="C16" s="25">
        <v>140530</v>
      </c>
      <c r="D16" s="4">
        <v>45084</v>
      </c>
      <c r="E16" s="20">
        <v>11</v>
      </c>
      <c r="G16" s="52" t="s">
        <v>131</v>
      </c>
      <c r="H16" s="62">
        <v>23088.65</v>
      </c>
    </row>
    <row r="17" spans="1:10" x14ac:dyDescent="0.25">
      <c r="A17" s="4">
        <v>45084</v>
      </c>
      <c r="B17" s="17" t="s">
        <v>156</v>
      </c>
      <c r="C17" s="3">
        <v>140824</v>
      </c>
      <c r="D17" s="4">
        <v>45084</v>
      </c>
      <c r="E17" s="20">
        <v>11</v>
      </c>
      <c r="G17" s="7" t="s">
        <v>210</v>
      </c>
      <c r="H17" s="71">
        <v>6261.19</v>
      </c>
    </row>
    <row r="18" spans="1:10" x14ac:dyDescent="0.25">
      <c r="A18" s="4">
        <v>45084</v>
      </c>
      <c r="B18" s="17" t="s">
        <v>156</v>
      </c>
      <c r="C18" s="3">
        <v>141586</v>
      </c>
      <c r="D18" s="4">
        <v>45084</v>
      </c>
      <c r="E18" s="20">
        <v>11</v>
      </c>
      <c r="G18" s="7" t="s">
        <v>212</v>
      </c>
      <c r="H18" s="72">
        <v>6627.73</v>
      </c>
      <c r="J18" s="70"/>
    </row>
    <row r="19" spans="1:10" x14ac:dyDescent="0.25">
      <c r="A19" s="4">
        <v>45097</v>
      </c>
      <c r="B19" s="16" t="s">
        <v>225</v>
      </c>
      <c r="C19" s="3" t="s">
        <v>226</v>
      </c>
      <c r="D19" s="4">
        <v>45087</v>
      </c>
      <c r="E19" s="6">
        <v>1379</v>
      </c>
      <c r="G19" s="73" t="s">
        <v>213</v>
      </c>
      <c r="H19" s="74">
        <f>SUM(H13:H18)</f>
        <v>93833.03</v>
      </c>
    </row>
    <row r="20" spans="1:10" x14ac:dyDescent="0.25">
      <c r="A20" s="4">
        <v>45097</v>
      </c>
      <c r="B20" s="16" t="s">
        <v>227</v>
      </c>
      <c r="C20" s="3">
        <v>2024198371</v>
      </c>
      <c r="D20" s="4">
        <v>45089</v>
      </c>
      <c r="E20" s="20">
        <v>25.75</v>
      </c>
    </row>
    <row r="21" spans="1:10" x14ac:dyDescent="0.25">
      <c r="A21" s="4">
        <v>45097</v>
      </c>
      <c r="B21" s="17" t="s">
        <v>228</v>
      </c>
      <c r="C21" s="3">
        <v>130833</v>
      </c>
      <c r="D21" s="4">
        <v>45097</v>
      </c>
      <c r="E21" s="6">
        <v>24407.09</v>
      </c>
    </row>
    <row r="22" spans="1:10" x14ac:dyDescent="0.25">
      <c r="A22" s="4">
        <v>45097</v>
      </c>
      <c r="B22" s="17" t="s">
        <v>156</v>
      </c>
      <c r="C22" s="3">
        <v>130833</v>
      </c>
      <c r="D22" s="23">
        <v>45097</v>
      </c>
      <c r="E22" s="6">
        <v>11</v>
      </c>
      <c r="G22" s="68" t="s">
        <v>14</v>
      </c>
      <c r="H22" s="69"/>
    </row>
    <row r="23" spans="1:10" x14ac:dyDescent="0.25">
      <c r="A23" s="4">
        <v>45100</v>
      </c>
      <c r="B23" s="17" t="s">
        <v>229</v>
      </c>
      <c r="C23" s="3">
        <v>20</v>
      </c>
      <c r="D23" s="23">
        <v>45100</v>
      </c>
      <c r="E23" s="6">
        <v>36.5</v>
      </c>
      <c r="G23" s="11" t="s">
        <v>12</v>
      </c>
      <c r="H23" s="48">
        <v>965044.92</v>
      </c>
    </row>
    <row r="24" spans="1:10" x14ac:dyDescent="0.25">
      <c r="A24" s="4">
        <v>45103</v>
      </c>
      <c r="B24" s="17" t="s">
        <v>230</v>
      </c>
      <c r="C24" s="3"/>
      <c r="D24" s="23">
        <v>45103</v>
      </c>
      <c r="E24" s="6">
        <v>55</v>
      </c>
      <c r="G24" s="7" t="s">
        <v>13</v>
      </c>
      <c r="H24" s="49">
        <v>388689.43</v>
      </c>
    </row>
    <row r="25" spans="1:10" x14ac:dyDescent="0.25">
      <c r="A25" s="4">
        <v>45105</v>
      </c>
      <c r="B25" s="17" t="s">
        <v>231</v>
      </c>
      <c r="C25" s="3" t="s">
        <v>232</v>
      </c>
      <c r="D25" s="23">
        <v>44957</v>
      </c>
      <c r="E25" s="6">
        <v>5040</v>
      </c>
      <c r="G25" s="13" t="s">
        <v>16</v>
      </c>
      <c r="H25" s="9">
        <f>H23-H24</f>
        <v>576355.49</v>
      </c>
      <c r="J25" s="70"/>
    </row>
    <row r="26" spans="1:10" ht="15.75" thickBot="1" x14ac:dyDescent="0.3">
      <c r="A26" s="4">
        <v>45105</v>
      </c>
      <c r="B26" s="17" t="s">
        <v>156</v>
      </c>
      <c r="C26" s="4"/>
      <c r="D26" s="23">
        <v>45105</v>
      </c>
      <c r="E26" s="6">
        <v>11</v>
      </c>
    </row>
    <row r="27" spans="1:10" ht="15.75" thickBot="1" x14ac:dyDescent="0.3">
      <c r="A27" s="4">
        <v>45106</v>
      </c>
      <c r="B27" s="17" t="s">
        <v>233</v>
      </c>
      <c r="C27" s="3" t="s">
        <v>234</v>
      </c>
      <c r="D27" s="23">
        <v>45086</v>
      </c>
      <c r="E27" s="6">
        <v>488.45</v>
      </c>
      <c r="G27" s="77" t="s">
        <v>258</v>
      </c>
      <c r="H27" s="78">
        <v>912221.82</v>
      </c>
    </row>
    <row r="28" spans="1:10" x14ac:dyDescent="0.25">
      <c r="A28" s="4">
        <v>45106</v>
      </c>
      <c r="B28" s="17" t="s">
        <v>237</v>
      </c>
      <c r="C28" s="3" t="s">
        <v>238</v>
      </c>
      <c r="D28" s="23">
        <v>45075</v>
      </c>
      <c r="E28" s="6">
        <v>75</v>
      </c>
    </row>
    <row r="29" spans="1:10" x14ac:dyDescent="0.25">
      <c r="A29" s="4">
        <v>45106</v>
      </c>
      <c r="B29" s="17" t="s">
        <v>239</v>
      </c>
      <c r="C29" s="3" t="s">
        <v>240</v>
      </c>
      <c r="D29" s="23">
        <v>45075</v>
      </c>
      <c r="E29" s="6">
        <v>75</v>
      </c>
    </row>
    <row r="30" spans="1:10" x14ac:dyDescent="0.25">
      <c r="A30" s="4">
        <v>45106</v>
      </c>
      <c r="B30" s="17" t="s">
        <v>241</v>
      </c>
      <c r="C30" s="3" t="s">
        <v>242</v>
      </c>
      <c r="D30" s="23">
        <v>45075</v>
      </c>
      <c r="E30" s="6">
        <v>75</v>
      </c>
    </row>
    <row r="31" spans="1:10" x14ac:dyDescent="0.25">
      <c r="A31" s="4">
        <v>45106</v>
      </c>
      <c r="B31" s="17" t="s">
        <v>243</v>
      </c>
      <c r="C31" s="3" t="s">
        <v>244</v>
      </c>
      <c r="D31" s="23">
        <v>45097</v>
      </c>
      <c r="E31" s="6">
        <v>1623.66</v>
      </c>
    </row>
    <row r="32" spans="1:10" x14ac:dyDescent="0.25">
      <c r="A32" s="4">
        <v>45106</v>
      </c>
      <c r="B32" s="17" t="s">
        <v>245</v>
      </c>
      <c r="C32" s="3" t="s">
        <v>246</v>
      </c>
      <c r="D32" s="23">
        <v>45104</v>
      </c>
      <c r="E32" s="6">
        <v>769.2</v>
      </c>
    </row>
    <row r="33" spans="1:5" x14ac:dyDescent="0.25">
      <c r="A33" s="4">
        <v>45106</v>
      </c>
      <c r="B33" s="17" t="s">
        <v>235</v>
      </c>
      <c r="C33" s="3" t="s">
        <v>236</v>
      </c>
      <c r="D33" s="23">
        <v>45107</v>
      </c>
      <c r="E33" s="6">
        <v>98.25</v>
      </c>
    </row>
    <row r="34" spans="1:5" x14ac:dyDescent="0.25">
      <c r="A34" s="4">
        <v>45106</v>
      </c>
      <c r="B34" s="17" t="s">
        <v>247</v>
      </c>
      <c r="C34" s="3">
        <v>2024202328</v>
      </c>
      <c r="D34" s="23">
        <v>45099</v>
      </c>
      <c r="E34" s="6">
        <v>1370.8</v>
      </c>
    </row>
    <row r="35" spans="1:5" x14ac:dyDescent="0.25">
      <c r="A35" s="4">
        <v>45106</v>
      </c>
      <c r="B35" s="17" t="s">
        <v>248</v>
      </c>
      <c r="C35" s="3" t="s">
        <v>249</v>
      </c>
      <c r="D35" s="23">
        <v>44985</v>
      </c>
      <c r="E35" s="6">
        <v>5040</v>
      </c>
    </row>
    <row r="36" spans="1:5" x14ac:dyDescent="0.25">
      <c r="A36" s="4">
        <v>45106</v>
      </c>
      <c r="B36" s="17" t="s">
        <v>250</v>
      </c>
      <c r="C36" s="3">
        <v>62121745</v>
      </c>
      <c r="D36" s="23">
        <v>45106</v>
      </c>
      <c r="E36" s="6">
        <v>1302</v>
      </c>
    </row>
    <row r="37" spans="1:5" x14ac:dyDescent="0.25">
      <c r="A37" s="4">
        <v>45106</v>
      </c>
      <c r="B37" s="17" t="s">
        <v>156</v>
      </c>
      <c r="C37" s="3">
        <v>117324</v>
      </c>
      <c r="D37" s="23">
        <v>45106</v>
      </c>
      <c r="E37" s="6">
        <v>11</v>
      </c>
    </row>
    <row r="38" spans="1:5" ht="15.75" customHeight="1" x14ac:dyDescent="0.25">
      <c r="A38" s="106" t="s">
        <v>4</v>
      </c>
      <c r="B38" s="107"/>
      <c r="C38" s="107"/>
      <c r="D38" s="108"/>
      <c r="E38" s="65">
        <f>SUM(E5:E37)</f>
        <v>73792.679999999993</v>
      </c>
    </row>
    <row r="40" spans="1:5" ht="15.75" x14ac:dyDescent="0.25">
      <c r="A40" s="122" t="s">
        <v>5</v>
      </c>
      <c r="B40" s="122"/>
      <c r="C40" s="122"/>
      <c r="D40" s="122"/>
      <c r="E40" s="122"/>
    </row>
    <row r="41" spans="1:5" x14ac:dyDescent="0.25">
      <c r="A41" s="28">
        <v>45097</v>
      </c>
      <c r="B41" s="30" t="s">
        <v>251</v>
      </c>
      <c r="C41" s="33"/>
      <c r="D41" s="28"/>
      <c r="E41" s="37">
        <v>105466.15</v>
      </c>
    </row>
    <row r="42" spans="1:5" x14ac:dyDescent="0.25">
      <c r="A42" s="28">
        <v>45097</v>
      </c>
      <c r="B42" s="17" t="s">
        <v>156</v>
      </c>
      <c r="C42" s="33">
        <v>131150</v>
      </c>
      <c r="D42" s="28">
        <v>45097</v>
      </c>
      <c r="E42" s="37">
        <v>11</v>
      </c>
    </row>
    <row r="43" spans="1:5" x14ac:dyDescent="0.25">
      <c r="A43" s="28">
        <v>45098</v>
      </c>
      <c r="B43" s="30" t="s">
        <v>252</v>
      </c>
      <c r="C43" s="33"/>
      <c r="D43" s="56"/>
      <c r="E43" s="37">
        <v>16000</v>
      </c>
    </row>
    <row r="44" spans="1:5" x14ac:dyDescent="0.25">
      <c r="A44" s="28">
        <v>45098</v>
      </c>
      <c r="B44" s="30" t="s">
        <v>253</v>
      </c>
      <c r="C44" s="33"/>
      <c r="D44" s="33"/>
      <c r="E44" s="37">
        <v>2486.8200000000002</v>
      </c>
    </row>
    <row r="45" spans="1:5" x14ac:dyDescent="0.25">
      <c r="A45" s="28">
        <v>45098</v>
      </c>
      <c r="B45" s="31" t="s">
        <v>165</v>
      </c>
      <c r="C45" s="33">
        <v>131331</v>
      </c>
      <c r="D45" s="33"/>
      <c r="E45" s="37">
        <v>11</v>
      </c>
    </row>
    <row r="46" spans="1:5" x14ac:dyDescent="0.25">
      <c r="A46" s="28">
        <v>45098</v>
      </c>
      <c r="B46" s="31" t="s">
        <v>165</v>
      </c>
      <c r="C46" s="33">
        <v>131458</v>
      </c>
      <c r="D46" s="56"/>
      <c r="E46" s="37">
        <v>11</v>
      </c>
    </row>
    <row r="47" spans="1:5" x14ac:dyDescent="0.25">
      <c r="A47" s="28">
        <v>45100</v>
      </c>
      <c r="B47" s="30" t="s">
        <v>254</v>
      </c>
      <c r="C47" s="33">
        <v>20</v>
      </c>
      <c r="D47" s="56"/>
      <c r="E47" s="37">
        <v>36.5</v>
      </c>
    </row>
    <row r="48" spans="1:5" x14ac:dyDescent="0.25">
      <c r="A48" s="28">
        <v>45103</v>
      </c>
      <c r="B48" s="30" t="s">
        <v>255</v>
      </c>
      <c r="C48" s="33"/>
      <c r="D48" s="56"/>
      <c r="E48" s="37">
        <v>30.5</v>
      </c>
    </row>
    <row r="49" spans="1:5" x14ac:dyDescent="0.25">
      <c r="A49" s="28">
        <v>45106</v>
      </c>
      <c r="B49" s="30" t="s">
        <v>256</v>
      </c>
      <c r="C49" s="33">
        <v>2024202390</v>
      </c>
      <c r="D49" s="56">
        <v>45099</v>
      </c>
      <c r="E49" s="37">
        <v>1202.19</v>
      </c>
    </row>
    <row r="50" spans="1:5" x14ac:dyDescent="0.25">
      <c r="A50" s="28">
        <v>45106</v>
      </c>
      <c r="B50" s="31" t="s">
        <v>257</v>
      </c>
      <c r="C50" s="41">
        <v>2024202393</v>
      </c>
      <c r="D50" s="56">
        <v>45099</v>
      </c>
      <c r="E50" s="39">
        <v>18310.060000000001</v>
      </c>
    </row>
    <row r="51" spans="1:5" ht="15.75" x14ac:dyDescent="0.25">
      <c r="A51" s="123" t="s">
        <v>4</v>
      </c>
      <c r="B51" s="124"/>
      <c r="C51" s="124"/>
      <c r="D51" s="125"/>
      <c r="E51" s="66">
        <f>SUM(E41:E50)</f>
        <v>143565.22</v>
      </c>
    </row>
  </sheetData>
  <mergeCells count="8">
    <mergeCell ref="A1:E1"/>
    <mergeCell ref="A3:E3"/>
    <mergeCell ref="A38:D38"/>
    <mergeCell ref="A40:E40"/>
    <mergeCell ref="A51:D51"/>
    <mergeCell ref="G5:H5"/>
    <mergeCell ref="G11:H11"/>
    <mergeCell ref="G12:H12"/>
  </mergeCells>
  <pageMargins left="1.4173228346456694" right="1.0236220472440944" top="0.74803149606299213" bottom="0.74803149606299213" header="0.31496062992125984" footer="0.31496062992125984"/>
  <pageSetup paperSize="9" scale="65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opLeftCell="A16" workbookViewId="0">
      <selection activeCell="G28" sqref="G28:H28"/>
    </sheetView>
  </sheetViews>
  <sheetFormatPr defaultRowHeight="15" x14ac:dyDescent="0.25"/>
  <cols>
    <col min="1" max="1" width="11.7109375" customWidth="1"/>
    <col min="2" max="2" width="59.140625" customWidth="1"/>
    <col min="3" max="3" width="14.7109375" customWidth="1"/>
    <col min="4" max="4" width="13.140625" customWidth="1"/>
    <col min="5" max="5" width="14.28515625" customWidth="1"/>
    <col min="6" max="6" width="7.5703125" customWidth="1"/>
    <col min="7" max="7" width="16.140625" customWidth="1"/>
    <col min="8" max="8" width="17.140625" customWidth="1"/>
    <col min="9" max="9" width="10.140625" bestFit="1" customWidth="1"/>
  </cols>
  <sheetData>
    <row r="1" spans="1:9" ht="15.75" x14ac:dyDescent="0.25">
      <c r="A1" s="105" t="s">
        <v>260</v>
      </c>
      <c r="B1" s="105"/>
      <c r="C1" s="105"/>
      <c r="D1" s="105"/>
      <c r="E1" s="105"/>
    </row>
    <row r="3" spans="1:9" ht="15.75" x14ac:dyDescent="0.25">
      <c r="A3" s="109" t="s">
        <v>0</v>
      </c>
      <c r="B3" s="109"/>
      <c r="C3" s="109"/>
      <c r="D3" s="109"/>
      <c r="E3" s="109"/>
    </row>
    <row r="4" spans="1:9" x14ac:dyDescent="0.25">
      <c r="A4" s="1" t="s">
        <v>10</v>
      </c>
      <c r="B4" s="1" t="s">
        <v>1</v>
      </c>
      <c r="C4" s="1" t="s">
        <v>21</v>
      </c>
      <c r="D4" s="1" t="s">
        <v>2</v>
      </c>
      <c r="E4" s="1" t="s">
        <v>3</v>
      </c>
    </row>
    <row r="5" spans="1:9" x14ac:dyDescent="0.25">
      <c r="A5" s="2">
        <v>45113</v>
      </c>
      <c r="B5" s="17" t="s">
        <v>261</v>
      </c>
      <c r="C5" s="24"/>
      <c r="D5" s="21" t="s">
        <v>262</v>
      </c>
      <c r="E5" s="19">
        <v>10080</v>
      </c>
      <c r="G5" s="115" t="s">
        <v>7</v>
      </c>
      <c r="H5" s="116"/>
    </row>
    <row r="6" spans="1:9" x14ac:dyDescent="0.25">
      <c r="A6" s="2">
        <v>45113</v>
      </c>
      <c r="B6" s="15" t="s">
        <v>263</v>
      </c>
      <c r="C6" s="24" t="s">
        <v>264</v>
      </c>
      <c r="D6" s="21">
        <v>45106</v>
      </c>
      <c r="E6" s="19">
        <v>5000</v>
      </c>
      <c r="G6" s="5" t="s">
        <v>92</v>
      </c>
      <c r="H6" s="6">
        <v>80420.41</v>
      </c>
    </row>
    <row r="7" spans="1:9" x14ac:dyDescent="0.25">
      <c r="A7" s="2">
        <v>45113</v>
      </c>
      <c r="B7" s="17" t="s">
        <v>156</v>
      </c>
      <c r="C7" s="24">
        <v>142197</v>
      </c>
      <c r="D7" s="21"/>
      <c r="E7" s="19">
        <v>11</v>
      </c>
      <c r="G7" s="5" t="s">
        <v>8</v>
      </c>
      <c r="H7" s="6">
        <v>65674.27</v>
      </c>
    </row>
    <row r="8" spans="1:9" x14ac:dyDescent="0.25">
      <c r="A8" s="2">
        <v>45113</v>
      </c>
      <c r="B8" s="17" t="s">
        <v>156</v>
      </c>
      <c r="C8" s="24">
        <v>147525</v>
      </c>
      <c r="D8" s="21"/>
      <c r="E8" s="19">
        <v>11</v>
      </c>
      <c r="G8" s="5" t="s">
        <v>9</v>
      </c>
      <c r="H8" s="47">
        <f>H6-H7</f>
        <v>14746.14</v>
      </c>
    </row>
    <row r="9" spans="1:9" x14ac:dyDescent="0.25">
      <c r="A9" s="4">
        <v>45113</v>
      </c>
      <c r="B9" s="17" t="s">
        <v>156</v>
      </c>
      <c r="C9" s="3">
        <v>148027</v>
      </c>
      <c r="D9" s="4"/>
      <c r="E9" s="20">
        <v>11</v>
      </c>
    </row>
    <row r="10" spans="1:9" x14ac:dyDescent="0.25">
      <c r="A10" s="4">
        <v>45118</v>
      </c>
      <c r="B10" s="16" t="s">
        <v>265</v>
      </c>
      <c r="C10" s="3" t="s">
        <v>266</v>
      </c>
      <c r="D10" s="4">
        <v>45084</v>
      </c>
      <c r="E10" s="20">
        <v>363</v>
      </c>
    </row>
    <row r="11" spans="1:9" x14ac:dyDescent="0.25">
      <c r="A11" s="4">
        <v>45118</v>
      </c>
      <c r="B11" s="16" t="s">
        <v>267</v>
      </c>
      <c r="C11" s="3" t="s">
        <v>268</v>
      </c>
      <c r="D11" s="4">
        <v>45117</v>
      </c>
      <c r="E11" s="20">
        <v>10000</v>
      </c>
      <c r="G11" s="120" t="s">
        <v>17</v>
      </c>
      <c r="H11" s="121"/>
      <c r="I11" s="79"/>
    </row>
    <row r="12" spans="1:9" x14ac:dyDescent="0.25">
      <c r="A12" s="4">
        <v>45118</v>
      </c>
      <c r="B12" s="16" t="s">
        <v>269</v>
      </c>
      <c r="C12" s="3">
        <v>39228425</v>
      </c>
      <c r="D12" s="4">
        <v>45118</v>
      </c>
      <c r="E12" s="20">
        <v>1847.75</v>
      </c>
      <c r="G12" s="113" t="s">
        <v>15</v>
      </c>
      <c r="H12" s="114"/>
    </row>
    <row r="13" spans="1:9" x14ac:dyDescent="0.25">
      <c r="A13" s="4">
        <v>45118</v>
      </c>
      <c r="B13" s="17" t="s">
        <v>156</v>
      </c>
      <c r="C13" s="3">
        <v>122949</v>
      </c>
      <c r="D13" s="4"/>
      <c r="E13" s="20">
        <v>11</v>
      </c>
      <c r="G13" s="7" t="s">
        <v>11</v>
      </c>
      <c r="H13" s="61">
        <v>13358.56</v>
      </c>
    </row>
    <row r="14" spans="1:9" x14ac:dyDescent="0.25">
      <c r="A14" s="4">
        <v>45119</v>
      </c>
      <c r="B14" s="16" t="s">
        <v>270</v>
      </c>
      <c r="C14" s="3" t="s">
        <v>271</v>
      </c>
      <c r="D14" s="22">
        <v>45117</v>
      </c>
      <c r="E14" s="20">
        <v>1379</v>
      </c>
      <c r="G14" s="7" t="s">
        <v>90</v>
      </c>
      <c r="H14" s="62">
        <v>24770.33</v>
      </c>
    </row>
    <row r="15" spans="1:9" x14ac:dyDescent="0.25">
      <c r="A15" s="4">
        <v>45119</v>
      </c>
      <c r="B15" s="16" t="s">
        <v>272</v>
      </c>
      <c r="C15" s="25">
        <v>2024211000</v>
      </c>
      <c r="D15" s="4">
        <v>45118</v>
      </c>
      <c r="E15" s="20">
        <v>25.75</v>
      </c>
      <c r="G15" s="52" t="s">
        <v>124</v>
      </c>
      <c r="H15" s="60">
        <v>19726.57</v>
      </c>
    </row>
    <row r="16" spans="1:9" x14ac:dyDescent="0.25">
      <c r="A16" s="4">
        <v>45120</v>
      </c>
      <c r="B16" s="17" t="s">
        <v>273</v>
      </c>
      <c r="C16" s="25" t="s">
        <v>274</v>
      </c>
      <c r="D16" s="4">
        <v>45119</v>
      </c>
      <c r="E16" s="20">
        <v>79.430000000000007</v>
      </c>
      <c r="G16" s="52" t="s">
        <v>131</v>
      </c>
      <c r="H16" s="62">
        <v>23088.65</v>
      </c>
    </row>
    <row r="17" spans="1:8" x14ac:dyDescent="0.25">
      <c r="A17" s="4">
        <v>45120</v>
      </c>
      <c r="B17" s="17" t="s">
        <v>275</v>
      </c>
      <c r="C17" s="3" t="s">
        <v>276</v>
      </c>
      <c r="D17" s="4">
        <v>45119</v>
      </c>
      <c r="E17" s="20">
        <v>253</v>
      </c>
      <c r="G17" s="7" t="s">
        <v>210</v>
      </c>
      <c r="H17" s="71">
        <v>6261.19</v>
      </c>
    </row>
    <row r="18" spans="1:8" x14ac:dyDescent="0.25">
      <c r="A18" s="4">
        <v>45127</v>
      </c>
      <c r="B18" s="17" t="s">
        <v>277</v>
      </c>
      <c r="C18" s="3"/>
      <c r="D18" s="4"/>
      <c r="E18" s="20">
        <v>25176.42</v>
      </c>
      <c r="G18" s="7" t="s">
        <v>212</v>
      </c>
      <c r="H18" s="72">
        <v>6627.73</v>
      </c>
    </row>
    <row r="19" spans="1:8" ht="17.25" customHeight="1" x14ac:dyDescent="0.25">
      <c r="A19" s="4">
        <v>45127</v>
      </c>
      <c r="B19" s="17" t="s">
        <v>156</v>
      </c>
      <c r="C19" s="3">
        <v>126333</v>
      </c>
      <c r="D19" s="4">
        <v>45127</v>
      </c>
      <c r="E19" s="6">
        <v>11</v>
      </c>
      <c r="G19" s="7" t="s">
        <v>259</v>
      </c>
      <c r="H19" s="72">
        <v>14746.14</v>
      </c>
    </row>
    <row r="20" spans="1:8" x14ac:dyDescent="0.25">
      <c r="A20" s="4">
        <v>45132</v>
      </c>
      <c r="B20" s="16" t="s">
        <v>278</v>
      </c>
      <c r="C20" s="3" t="s">
        <v>279</v>
      </c>
      <c r="D20" s="4">
        <v>45120</v>
      </c>
      <c r="E20" s="20">
        <v>363</v>
      </c>
      <c r="G20" s="73" t="s">
        <v>213</v>
      </c>
      <c r="H20" s="74">
        <f>SUM(H13:H19)</f>
        <v>108579.17</v>
      </c>
    </row>
    <row r="21" spans="1:8" x14ac:dyDescent="0.25">
      <c r="A21" s="4">
        <v>45132</v>
      </c>
      <c r="B21" s="17" t="s">
        <v>230</v>
      </c>
      <c r="C21" s="3"/>
      <c r="D21" s="4"/>
      <c r="E21" s="6">
        <v>55</v>
      </c>
    </row>
    <row r="22" spans="1:8" x14ac:dyDescent="0.25">
      <c r="A22" s="4">
        <v>45138</v>
      </c>
      <c r="B22" s="17" t="s">
        <v>280</v>
      </c>
      <c r="C22" s="3"/>
      <c r="D22" s="23"/>
      <c r="E22" s="6">
        <v>1302</v>
      </c>
    </row>
    <row r="23" spans="1:8" x14ac:dyDescent="0.25">
      <c r="A23" s="4">
        <v>45138</v>
      </c>
      <c r="B23" s="17" t="s">
        <v>281</v>
      </c>
      <c r="C23" s="3" t="s">
        <v>282</v>
      </c>
      <c r="D23" s="23">
        <v>45117</v>
      </c>
      <c r="E23" s="6">
        <v>1054</v>
      </c>
      <c r="G23" s="75" t="s">
        <v>14</v>
      </c>
      <c r="H23" s="76"/>
    </row>
    <row r="24" spans="1:8" x14ac:dyDescent="0.25">
      <c r="A24" s="4">
        <v>45138</v>
      </c>
      <c r="B24" s="17" t="s">
        <v>283</v>
      </c>
      <c r="C24" s="3" t="s">
        <v>284</v>
      </c>
      <c r="D24" s="23"/>
      <c r="E24" s="6">
        <v>98.25</v>
      </c>
      <c r="G24" s="11" t="s">
        <v>12</v>
      </c>
      <c r="H24" s="48">
        <v>965044.92</v>
      </c>
    </row>
    <row r="25" spans="1:8" x14ac:dyDescent="0.25">
      <c r="A25" s="4">
        <v>45138</v>
      </c>
      <c r="B25" s="17" t="s">
        <v>233</v>
      </c>
      <c r="C25" s="3" t="s">
        <v>285</v>
      </c>
      <c r="D25" s="23">
        <v>45118</v>
      </c>
      <c r="E25" s="6">
        <v>448.03</v>
      </c>
      <c r="G25" s="7" t="s">
        <v>13</v>
      </c>
      <c r="H25" s="49">
        <v>464363.7</v>
      </c>
    </row>
    <row r="26" spans="1:8" x14ac:dyDescent="0.25">
      <c r="A26" s="4">
        <v>45138</v>
      </c>
      <c r="B26" s="17" t="s">
        <v>286</v>
      </c>
      <c r="C26" s="4" t="s">
        <v>287</v>
      </c>
      <c r="D26" s="23">
        <v>45127</v>
      </c>
      <c r="E26" s="6">
        <v>1623.66</v>
      </c>
      <c r="G26" s="13" t="s">
        <v>16</v>
      </c>
      <c r="H26" s="9">
        <f>H24-H25</f>
        <v>500681.22000000003</v>
      </c>
    </row>
    <row r="27" spans="1:8" ht="15.75" thickBot="1" x14ac:dyDescent="0.3">
      <c r="A27" s="4">
        <v>45138</v>
      </c>
      <c r="B27" s="17" t="s">
        <v>288</v>
      </c>
      <c r="C27" s="3" t="s">
        <v>289</v>
      </c>
      <c r="D27" s="23">
        <v>45084</v>
      </c>
      <c r="E27" s="6">
        <v>5040</v>
      </c>
    </row>
    <row r="28" spans="1:8" ht="14.25" customHeight="1" thickBot="1" x14ac:dyDescent="0.3">
      <c r="A28" s="4">
        <v>45138</v>
      </c>
      <c r="B28" s="17" t="s">
        <v>156</v>
      </c>
      <c r="C28" s="3">
        <v>311111</v>
      </c>
      <c r="D28" s="23">
        <v>45138</v>
      </c>
      <c r="E28" s="6">
        <v>11</v>
      </c>
      <c r="G28" s="77" t="s">
        <v>296</v>
      </c>
      <c r="H28" s="80">
        <v>919279.61</v>
      </c>
    </row>
    <row r="29" spans="1:8" x14ac:dyDescent="0.25">
      <c r="A29" s="4">
        <v>45138</v>
      </c>
      <c r="B29" s="17" t="s">
        <v>290</v>
      </c>
      <c r="C29" s="3">
        <v>2024213816</v>
      </c>
      <c r="D29" s="23">
        <v>45127</v>
      </c>
      <c r="E29" s="6">
        <v>1419.98</v>
      </c>
    </row>
    <row r="30" spans="1:8" ht="15.75" x14ac:dyDescent="0.25">
      <c r="A30" s="106" t="s">
        <v>4</v>
      </c>
      <c r="B30" s="107"/>
      <c r="C30" s="107"/>
      <c r="D30" s="108"/>
      <c r="E30" s="65">
        <f>SUM(E5:E29)</f>
        <v>65674.27</v>
      </c>
    </row>
    <row r="32" spans="1:8" ht="15.75" x14ac:dyDescent="0.25">
      <c r="A32" s="122" t="s">
        <v>5</v>
      </c>
      <c r="B32" s="122"/>
      <c r="C32" s="122"/>
      <c r="D32" s="122"/>
      <c r="E32" s="122"/>
    </row>
    <row r="33" spans="1:8" x14ac:dyDescent="0.25">
      <c r="A33" s="28">
        <v>45127</v>
      </c>
      <c r="B33" s="30" t="s">
        <v>292</v>
      </c>
      <c r="C33" s="33"/>
      <c r="D33" s="28"/>
      <c r="E33" s="37">
        <v>104858.46</v>
      </c>
      <c r="H33" s="46"/>
    </row>
    <row r="34" spans="1:8" x14ac:dyDescent="0.25">
      <c r="A34" s="28">
        <v>45127</v>
      </c>
      <c r="B34" s="30" t="s">
        <v>291</v>
      </c>
      <c r="C34" s="33"/>
      <c r="D34" s="28"/>
      <c r="E34" s="37">
        <v>17178.16</v>
      </c>
    </row>
    <row r="35" spans="1:8" x14ac:dyDescent="0.25">
      <c r="A35" s="28">
        <v>45127</v>
      </c>
      <c r="B35" s="31" t="s">
        <v>165</v>
      </c>
      <c r="C35" s="33">
        <v>134718</v>
      </c>
      <c r="D35" s="56">
        <v>45127</v>
      </c>
      <c r="E35" s="37">
        <v>11</v>
      </c>
    </row>
    <row r="36" spans="1:8" x14ac:dyDescent="0.25">
      <c r="A36" s="28">
        <v>45127</v>
      </c>
      <c r="B36" s="31" t="s">
        <v>165</v>
      </c>
      <c r="C36" s="33">
        <v>134806</v>
      </c>
      <c r="D36" s="56">
        <v>45127</v>
      </c>
      <c r="E36" s="37">
        <v>11</v>
      </c>
    </row>
    <row r="37" spans="1:8" ht="16.5" customHeight="1" x14ac:dyDescent="0.25">
      <c r="A37" s="28">
        <v>45132</v>
      </c>
      <c r="B37" s="30" t="s">
        <v>254</v>
      </c>
      <c r="C37" s="33"/>
      <c r="D37" s="33"/>
      <c r="E37" s="37">
        <v>55</v>
      </c>
    </row>
    <row r="38" spans="1:8" ht="15.75" customHeight="1" x14ac:dyDescent="0.25">
      <c r="A38" s="28">
        <v>45138</v>
      </c>
      <c r="B38" s="30" t="s">
        <v>293</v>
      </c>
      <c r="C38" s="33">
        <v>2024213825</v>
      </c>
      <c r="D38" s="56">
        <v>45127</v>
      </c>
      <c r="E38" s="37">
        <v>18800.689999999999</v>
      </c>
    </row>
    <row r="39" spans="1:8" x14ac:dyDescent="0.25">
      <c r="A39" s="28">
        <v>45138</v>
      </c>
      <c r="B39" s="30" t="s">
        <v>294</v>
      </c>
      <c r="C39" s="33">
        <v>2024213819</v>
      </c>
      <c r="D39" s="56">
        <v>45127</v>
      </c>
      <c r="E39" s="37">
        <v>1202.19</v>
      </c>
    </row>
    <row r="40" spans="1:8" x14ac:dyDescent="0.25">
      <c r="A40" s="28">
        <v>45138</v>
      </c>
      <c r="B40" s="30" t="s">
        <v>295</v>
      </c>
      <c r="C40" s="33"/>
      <c r="D40" s="56"/>
      <c r="E40" s="37">
        <v>2486.8200000000002</v>
      </c>
    </row>
    <row r="41" spans="1:8" x14ac:dyDescent="0.25">
      <c r="A41" s="28">
        <v>45138</v>
      </c>
      <c r="B41" s="31" t="s">
        <v>165</v>
      </c>
      <c r="C41" s="33">
        <v>127909</v>
      </c>
      <c r="D41" s="56"/>
      <c r="E41" s="37">
        <v>11</v>
      </c>
    </row>
    <row r="42" spans="1:8" ht="17.25" customHeight="1" x14ac:dyDescent="0.25">
      <c r="A42" s="28">
        <v>45138</v>
      </c>
      <c r="B42" s="31" t="s">
        <v>165</v>
      </c>
      <c r="C42" s="41">
        <v>140545</v>
      </c>
      <c r="D42" s="56"/>
      <c r="E42" s="39">
        <v>11</v>
      </c>
    </row>
    <row r="43" spans="1:8" ht="15.75" x14ac:dyDescent="0.25">
      <c r="A43" s="123" t="s">
        <v>4</v>
      </c>
      <c r="B43" s="124"/>
      <c r="C43" s="124"/>
      <c r="D43" s="125"/>
      <c r="E43" s="66">
        <f>SUM(E33:E42)</f>
        <v>144625.32</v>
      </c>
    </row>
  </sheetData>
  <mergeCells count="8">
    <mergeCell ref="A1:E1"/>
    <mergeCell ref="A3:E3"/>
    <mergeCell ref="A30:D30"/>
    <mergeCell ref="G11:H11"/>
    <mergeCell ref="G5:H5"/>
    <mergeCell ref="G12:H12"/>
    <mergeCell ref="A32:E32"/>
    <mergeCell ref="A43:D43"/>
  </mergeCells>
  <pageMargins left="1.4960629921259843" right="0" top="0.78740157480314965" bottom="0.78740157480314965" header="0.31496062992125984" footer="0.31496062992125984"/>
  <pageSetup paperSize="9" scale="76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Layout" topLeftCell="A22" zoomScaleNormal="100" workbookViewId="0">
      <selection sqref="A1:H46"/>
    </sheetView>
  </sheetViews>
  <sheetFormatPr defaultRowHeight="15" x14ac:dyDescent="0.25"/>
  <cols>
    <col min="1" max="1" width="11.5703125" customWidth="1"/>
    <col min="2" max="2" width="59.42578125" customWidth="1"/>
    <col min="3" max="3" width="15.42578125" customWidth="1"/>
    <col min="4" max="4" width="12" customWidth="1"/>
    <col min="5" max="5" width="14.42578125" customWidth="1"/>
    <col min="7" max="7" width="14.85546875" customWidth="1"/>
    <col min="8" max="8" width="19.140625" customWidth="1"/>
  </cols>
  <sheetData>
    <row r="1" spans="1:8" ht="15.75" x14ac:dyDescent="0.25">
      <c r="A1" s="105" t="s">
        <v>298</v>
      </c>
      <c r="B1" s="105"/>
      <c r="C1" s="105"/>
      <c r="D1" s="105"/>
      <c r="E1" s="105"/>
    </row>
    <row r="3" spans="1:8" ht="15.75" x14ac:dyDescent="0.25">
      <c r="A3" s="109" t="s">
        <v>0</v>
      </c>
      <c r="B3" s="109"/>
      <c r="C3" s="109"/>
      <c r="D3" s="109"/>
      <c r="E3" s="109"/>
    </row>
    <row r="4" spans="1:8" x14ac:dyDescent="0.25">
      <c r="A4" s="1" t="s">
        <v>10</v>
      </c>
      <c r="B4" s="1" t="s">
        <v>1</v>
      </c>
      <c r="C4" s="1" t="s">
        <v>21</v>
      </c>
      <c r="D4" s="1" t="s">
        <v>2</v>
      </c>
      <c r="E4" s="1" t="s">
        <v>3</v>
      </c>
    </row>
    <row r="5" spans="1:8" x14ac:dyDescent="0.25">
      <c r="A5" s="2">
        <v>45146</v>
      </c>
      <c r="B5" s="17" t="s">
        <v>299</v>
      </c>
      <c r="C5" s="24" t="s">
        <v>300</v>
      </c>
      <c r="D5" s="21">
        <v>45145</v>
      </c>
      <c r="E5" s="19">
        <v>175</v>
      </c>
    </row>
    <row r="6" spans="1:8" x14ac:dyDescent="0.25">
      <c r="A6" s="2">
        <v>45146</v>
      </c>
      <c r="B6" s="15" t="s">
        <v>301</v>
      </c>
      <c r="C6" s="24" t="s">
        <v>302</v>
      </c>
      <c r="D6" s="21">
        <v>45138</v>
      </c>
      <c r="E6" s="19">
        <v>5000</v>
      </c>
    </row>
    <row r="7" spans="1:8" x14ac:dyDescent="0.25">
      <c r="A7" s="2">
        <v>45146</v>
      </c>
      <c r="B7" s="17" t="s">
        <v>156</v>
      </c>
      <c r="C7" s="24">
        <v>109724</v>
      </c>
      <c r="D7" s="21"/>
      <c r="E7" s="19">
        <v>11</v>
      </c>
    </row>
    <row r="8" spans="1:8" x14ac:dyDescent="0.25">
      <c r="A8" s="2">
        <v>45146</v>
      </c>
      <c r="B8" s="17" t="s">
        <v>156</v>
      </c>
      <c r="C8" s="24">
        <v>117200</v>
      </c>
      <c r="D8" s="21"/>
      <c r="E8" s="19">
        <v>11</v>
      </c>
    </row>
    <row r="9" spans="1:8" x14ac:dyDescent="0.25">
      <c r="A9" s="4">
        <v>45152</v>
      </c>
      <c r="B9" s="16" t="s">
        <v>303</v>
      </c>
      <c r="C9" s="3" t="s">
        <v>304</v>
      </c>
      <c r="D9" s="4">
        <v>45148</v>
      </c>
      <c r="E9" s="20">
        <v>1379</v>
      </c>
    </row>
    <row r="10" spans="1:8" x14ac:dyDescent="0.25">
      <c r="A10" s="4">
        <v>45152</v>
      </c>
      <c r="B10" s="16" t="s">
        <v>305</v>
      </c>
      <c r="C10" s="3">
        <v>2024220373</v>
      </c>
      <c r="D10" s="4">
        <v>45149</v>
      </c>
      <c r="E10" s="20">
        <v>25.75</v>
      </c>
      <c r="G10" s="115" t="s">
        <v>7</v>
      </c>
      <c r="H10" s="116"/>
    </row>
    <row r="11" spans="1:8" x14ac:dyDescent="0.25">
      <c r="A11" s="4">
        <v>45152</v>
      </c>
      <c r="B11" s="16" t="s">
        <v>306</v>
      </c>
      <c r="C11" s="3" t="s">
        <v>307</v>
      </c>
      <c r="D11" s="4">
        <v>45148</v>
      </c>
      <c r="E11" s="20">
        <v>10000</v>
      </c>
      <c r="G11" s="5" t="s">
        <v>92</v>
      </c>
      <c r="H11" s="6">
        <v>80420.41</v>
      </c>
    </row>
    <row r="12" spans="1:8" x14ac:dyDescent="0.25">
      <c r="A12" s="4">
        <v>45152</v>
      </c>
      <c r="B12" s="16" t="s">
        <v>308</v>
      </c>
      <c r="C12" s="3">
        <v>33161501</v>
      </c>
      <c r="D12" s="4"/>
      <c r="E12" s="20">
        <v>1847.75</v>
      </c>
      <c r="G12" s="5" t="s">
        <v>8</v>
      </c>
      <c r="H12" s="6">
        <v>72606.03</v>
      </c>
    </row>
    <row r="13" spans="1:8" x14ac:dyDescent="0.25">
      <c r="A13" s="4">
        <v>45152</v>
      </c>
      <c r="B13" s="17" t="s">
        <v>156</v>
      </c>
      <c r="C13" s="3">
        <v>119498</v>
      </c>
      <c r="D13" s="4"/>
      <c r="E13" s="20">
        <v>11</v>
      </c>
      <c r="G13" s="5" t="s">
        <v>9</v>
      </c>
      <c r="H13" s="47">
        <f>H11-H12</f>
        <v>7814.3800000000047</v>
      </c>
    </row>
    <row r="14" spans="1:8" x14ac:dyDescent="0.25">
      <c r="A14" s="4">
        <v>45153</v>
      </c>
      <c r="B14" s="16" t="s">
        <v>309</v>
      </c>
      <c r="C14" s="3"/>
      <c r="D14" s="22"/>
      <c r="E14" s="20">
        <v>7374.57</v>
      </c>
    </row>
    <row r="15" spans="1:8" x14ac:dyDescent="0.25">
      <c r="A15" s="4">
        <v>45153</v>
      </c>
      <c r="B15" s="16" t="s">
        <v>310</v>
      </c>
      <c r="C15" s="25"/>
      <c r="D15" s="4"/>
      <c r="E15" s="20">
        <v>6618.07</v>
      </c>
    </row>
    <row r="16" spans="1:8" x14ac:dyDescent="0.25">
      <c r="A16" s="4">
        <v>45155</v>
      </c>
      <c r="B16" s="17" t="s">
        <v>311</v>
      </c>
      <c r="C16" s="25" t="s">
        <v>312</v>
      </c>
      <c r="D16" s="4">
        <v>45107</v>
      </c>
      <c r="E16" s="20">
        <v>5040</v>
      </c>
      <c r="G16" s="120" t="s">
        <v>17</v>
      </c>
      <c r="H16" s="121"/>
    </row>
    <row r="17" spans="1:11" x14ac:dyDescent="0.25">
      <c r="A17" s="4">
        <v>45155</v>
      </c>
      <c r="B17" s="17" t="s">
        <v>156</v>
      </c>
      <c r="C17" s="3">
        <v>123953</v>
      </c>
      <c r="D17" s="4"/>
      <c r="E17" s="20">
        <v>11</v>
      </c>
      <c r="G17" s="113" t="s">
        <v>15</v>
      </c>
      <c r="H17" s="114"/>
    </row>
    <row r="18" spans="1:11" x14ac:dyDescent="0.25">
      <c r="A18" s="4">
        <v>45127</v>
      </c>
      <c r="B18" s="17" t="s">
        <v>313</v>
      </c>
      <c r="C18" s="3"/>
      <c r="D18" s="4"/>
      <c r="E18" s="20">
        <v>23826.42</v>
      </c>
      <c r="G18" s="7" t="s">
        <v>11</v>
      </c>
      <c r="H18" s="61">
        <v>13358.56</v>
      </c>
    </row>
    <row r="19" spans="1:11" x14ac:dyDescent="0.25">
      <c r="A19" s="4">
        <v>45160</v>
      </c>
      <c r="B19" s="17" t="s">
        <v>156</v>
      </c>
      <c r="C19" s="3">
        <v>109203</v>
      </c>
      <c r="D19" s="4"/>
      <c r="E19" s="6">
        <v>11</v>
      </c>
      <c r="G19" s="7" t="s">
        <v>90</v>
      </c>
      <c r="H19" s="62">
        <v>24770.33</v>
      </c>
    </row>
    <row r="20" spans="1:11" x14ac:dyDescent="0.25">
      <c r="A20" s="4">
        <v>45163</v>
      </c>
      <c r="B20" s="16" t="s">
        <v>230</v>
      </c>
      <c r="C20" s="3"/>
      <c r="D20" s="4"/>
      <c r="E20" s="20">
        <v>55</v>
      </c>
      <c r="G20" s="52" t="s">
        <v>124</v>
      </c>
      <c r="H20" s="60">
        <v>19726.57</v>
      </c>
    </row>
    <row r="21" spans="1:11" x14ac:dyDescent="0.25">
      <c r="A21" s="4">
        <v>45167</v>
      </c>
      <c r="B21" s="17" t="s">
        <v>314</v>
      </c>
      <c r="C21" s="3" t="s">
        <v>315</v>
      </c>
      <c r="D21" s="4">
        <v>45148</v>
      </c>
      <c r="E21" s="6">
        <v>414.98</v>
      </c>
      <c r="G21" s="52" t="s">
        <v>131</v>
      </c>
      <c r="H21" s="62">
        <v>23088.65</v>
      </c>
    </row>
    <row r="22" spans="1:11" x14ac:dyDescent="0.25">
      <c r="A22" s="4">
        <v>45167</v>
      </c>
      <c r="B22" s="17" t="s">
        <v>316</v>
      </c>
      <c r="C22" s="3" t="s">
        <v>317</v>
      </c>
      <c r="D22" s="23">
        <v>45159</v>
      </c>
      <c r="E22" s="6">
        <v>1569.27</v>
      </c>
      <c r="G22" s="7" t="s">
        <v>210</v>
      </c>
      <c r="H22" s="71">
        <v>6261.19</v>
      </c>
    </row>
    <row r="23" spans="1:11" x14ac:dyDescent="0.25">
      <c r="A23" s="4">
        <v>45167</v>
      </c>
      <c r="B23" s="17" t="s">
        <v>318</v>
      </c>
      <c r="C23" s="3" t="s">
        <v>319</v>
      </c>
      <c r="D23" s="23">
        <v>45148</v>
      </c>
      <c r="E23" s="6">
        <v>1054</v>
      </c>
      <c r="G23" s="7" t="s">
        <v>212</v>
      </c>
      <c r="H23" s="72">
        <v>6627.73</v>
      </c>
    </row>
    <row r="24" spans="1:11" x14ac:dyDescent="0.25">
      <c r="A24" s="4">
        <v>45167</v>
      </c>
      <c r="B24" s="17" t="s">
        <v>320</v>
      </c>
      <c r="C24" s="3" t="s">
        <v>321</v>
      </c>
      <c r="D24" s="23">
        <v>45121</v>
      </c>
      <c r="E24" s="6">
        <v>299.99</v>
      </c>
      <c r="G24" s="7" t="s">
        <v>259</v>
      </c>
      <c r="H24" s="72">
        <v>14746.14</v>
      </c>
    </row>
    <row r="25" spans="1:11" x14ac:dyDescent="0.25">
      <c r="A25" s="4">
        <v>45167</v>
      </c>
      <c r="B25" s="17" t="s">
        <v>322</v>
      </c>
      <c r="C25" s="3">
        <v>2024222509</v>
      </c>
      <c r="D25" s="23">
        <v>45159</v>
      </c>
      <c r="E25" s="6">
        <v>1419.98</v>
      </c>
      <c r="G25" s="7" t="s">
        <v>297</v>
      </c>
      <c r="H25" s="86">
        <v>7814.38</v>
      </c>
    </row>
    <row r="26" spans="1:11" x14ac:dyDescent="0.25">
      <c r="A26" s="4">
        <v>45167</v>
      </c>
      <c r="B26" s="17" t="s">
        <v>323</v>
      </c>
      <c r="C26" s="4" t="s">
        <v>324</v>
      </c>
      <c r="D26" s="23">
        <v>45140</v>
      </c>
      <c r="E26" s="6">
        <v>98.25</v>
      </c>
      <c r="G26" s="73" t="s">
        <v>213</v>
      </c>
      <c r="H26" s="74">
        <f>SUM(H18:H25)</f>
        <v>116393.55</v>
      </c>
    </row>
    <row r="27" spans="1:11" x14ac:dyDescent="0.25">
      <c r="A27" s="4">
        <v>45167</v>
      </c>
      <c r="B27" s="17" t="s">
        <v>325</v>
      </c>
      <c r="C27" s="3" t="s">
        <v>326</v>
      </c>
      <c r="D27" s="23">
        <v>45132</v>
      </c>
      <c r="E27" s="6">
        <v>5040</v>
      </c>
    </row>
    <row r="28" spans="1:11" x14ac:dyDescent="0.25">
      <c r="A28" s="4">
        <v>45167</v>
      </c>
      <c r="B28" s="17" t="s">
        <v>156</v>
      </c>
      <c r="C28" s="3">
        <v>113135</v>
      </c>
      <c r="D28" s="23"/>
      <c r="E28" s="6">
        <v>11</v>
      </c>
    </row>
    <row r="29" spans="1:11" x14ac:dyDescent="0.25">
      <c r="A29" s="4">
        <v>45167</v>
      </c>
      <c r="B29" s="17" t="s">
        <v>327</v>
      </c>
      <c r="C29" s="3"/>
      <c r="D29" s="23"/>
      <c r="E29" s="6">
        <v>1302</v>
      </c>
      <c r="K29">
        <v>14</v>
      </c>
    </row>
    <row r="30" spans="1:11" ht="15.75" x14ac:dyDescent="0.25">
      <c r="A30" s="106" t="s">
        <v>4</v>
      </c>
      <c r="B30" s="107"/>
      <c r="C30" s="107"/>
      <c r="D30" s="108"/>
      <c r="E30" s="65">
        <f>SUM(E5:E29)</f>
        <v>72606.03</v>
      </c>
      <c r="G30" s="81" t="s">
        <v>14</v>
      </c>
      <c r="H30" s="82"/>
    </row>
    <row r="31" spans="1:11" x14ac:dyDescent="0.25">
      <c r="G31" s="11" t="s">
        <v>12</v>
      </c>
      <c r="H31" s="48">
        <v>965044.92</v>
      </c>
    </row>
    <row r="32" spans="1:11" ht="15.75" x14ac:dyDescent="0.25">
      <c r="A32" s="122" t="s">
        <v>5</v>
      </c>
      <c r="B32" s="122"/>
      <c r="C32" s="122"/>
      <c r="D32" s="122"/>
      <c r="E32" s="122"/>
      <c r="G32" s="7" t="s">
        <v>13</v>
      </c>
      <c r="H32" s="49">
        <v>536969.73</v>
      </c>
    </row>
    <row r="33" spans="1:8" x14ac:dyDescent="0.25">
      <c r="A33" s="28">
        <v>45152</v>
      </c>
      <c r="B33" s="30" t="s">
        <v>328</v>
      </c>
      <c r="C33" s="33"/>
      <c r="D33" s="28"/>
      <c r="E33" s="37">
        <v>1459.07</v>
      </c>
      <c r="G33" s="13" t="s">
        <v>16</v>
      </c>
      <c r="H33" s="9">
        <f>H31-H32</f>
        <v>428075.19000000006</v>
      </c>
    </row>
    <row r="34" spans="1:8" ht="15.75" thickBot="1" x14ac:dyDescent="0.3">
      <c r="A34" s="28">
        <v>45152</v>
      </c>
      <c r="B34" s="31" t="s">
        <v>165</v>
      </c>
      <c r="C34" s="33">
        <v>118842</v>
      </c>
      <c r="D34" s="28"/>
      <c r="E34" s="37">
        <v>11</v>
      </c>
    </row>
    <row r="35" spans="1:8" ht="13.5" customHeight="1" thickBot="1" x14ac:dyDescent="0.3">
      <c r="A35" s="28">
        <v>45161</v>
      </c>
      <c r="B35" s="30" t="s">
        <v>329</v>
      </c>
      <c r="C35" s="33"/>
      <c r="D35" s="56"/>
      <c r="E35" s="37">
        <v>148.47999999999999</v>
      </c>
      <c r="G35" s="77" t="s">
        <v>296</v>
      </c>
      <c r="H35" s="87">
        <v>929489.65</v>
      </c>
    </row>
    <row r="36" spans="1:8" ht="14.25" customHeight="1" x14ac:dyDescent="0.25">
      <c r="A36" s="28">
        <v>45161</v>
      </c>
      <c r="B36" s="31" t="s">
        <v>165</v>
      </c>
      <c r="C36" s="33">
        <v>122418</v>
      </c>
      <c r="D36" s="56"/>
      <c r="E36" s="37">
        <v>11</v>
      </c>
    </row>
    <row r="37" spans="1:8" x14ac:dyDescent="0.25">
      <c r="A37" s="28">
        <v>45161</v>
      </c>
      <c r="B37" s="30" t="s">
        <v>330</v>
      </c>
      <c r="C37" s="33"/>
      <c r="D37" s="33"/>
      <c r="E37" s="37">
        <v>104858.46</v>
      </c>
    </row>
    <row r="38" spans="1:8" x14ac:dyDescent="0.25">
      <c r="A38" s="28">
        <v>45161</v>
      </c>
      <c r="B38" s="30" t="s">
        <v>331</v>
      </c>
      <c r="C38" s="33"/>
      <c r="D38" s="56"/>
      <c r="E38" s="37">
        <v>17178.16</v>
      </c>
    </row>
    <row r="39" spans="1:8" x14ac:dyDescent="0.25">
      <c r="A39" s="28">
        <v>45161</v>
      </c>
      <c r="B39" s="30" t="s">
        <v>332</v>
      </c>
      <c r="C39" s="33"/>
      <c r="D39" s="56"/>
      <c r="E39" s="37">
        <v>2486.8200000000002</v>
      </c>
    </row>
    <row r="40" spans="1:8" x14ac:dyDescent="0.25">
      <c r="A40" s="28">
        <v>45161</v>
      </c>
      <c r="B40" s="31" t="s">
        <v>165</v>
      </c>
      <c r="C40" s="33">
        <v>108301</v>
      </c>
      <c r="D40" s="56"/>
      <c r="E40" s="37">
        <v>11</v>
      </c>
    </row>
    <row r="41" spans="1:8" ht="15" customHeight="1" x14ac:dyDescent="0.25">
      <c r="A41" s="28">
        <v>45161</v>
      </c>
      <c r="B41" s="31" t="s">
        <v>165</v>
      </c>
      <c r="C41" s="33">
        <v>108542</v>
      </c>
      <c r="D41" s="56"/>
      <c r="E41" s="37">
        <v>11</v>
      </c>
    </row>
    <row r="42" spans="1:8" ht="14.25" customHeight="1" x14ac:dyDescent="0.25">
      <c r="A42" s="28">
        <v>45161</v>
      </c>
      <c r="B42" s="31" t="s">
        <v>165</v>
      </c>
      <c r="C42" s="33">
        <v>108696</v>
      </c>
      <c r="D42" s="56"/>
      <c r="E42" s="37">
        <v>11</v>
      </c>
    </row>
    <row r="43" spans="1:8" x14ac:dyDescent="0.25">
      <c r="A43" s="28">
        <v>45163</v>
      </c>
      <c r="B43" s="31" t="s">
        <v>333</v>
      </c>
      <c r="C43" s="33"/>
      <c r="D43" s="56"/>
      <c r="E43" s="37">
        <v>55</v>
      </c>
    </row>
    <row r="44" spans="1:8" x14ac:dyDescent="0.25">
      <c r="A44" s="28">
        <v>45167</v>
      </c>
      <c r="B44" s="31" t="s">
        <v>334</v>
      </c>
      <c r="C44" s="33">
        <v>2024222517</v>
      </c>
      <c r="D44" s="56"/>
      <c r="E44" s="37">
        <v>18800.689999999999</v>
      </c>
    </row>
    <row r="45" spans="1:8" x14ac:dyDescent="0.25">
      <c r="A45" s="28">
        <v>45138</v>
      </c>
      <c r="B45" s="31" t="s">
        <v>335</v>
      </c>
      <c r="C45" s="41">
        <v>2024222511</v>
      </c>
      <c r="D45" s="56"/>
      <c r="E45" s="39">
        <v>1202.19</v>
      </c>
    </row>
    <row r="46" spans="1:8" ht="15.75" x14ac:dyDescent="0.25">
      <c r="A46" s="83" t="s">
        <v>4</v>
      </c>
      <c r="B46" s="84"/>
      <c r="C46" s="84"/>
      <c r="D46" s="85"/>
      <c r="E46" s="66">
        <f>SUM(E33:E45)</f>
        <v>146243.87000000002</v>
      </c>
    </row>
  </sheetData>
  <mergeCells count="7">
    <mergeCell ref="A1:E1"/>
    <mergeCell ref="A3:E3"/>
    <mergeCell ref="A30:D30"/>
    <mergeCell ref="A32:E32"/>
    <mergeCell ref="G10:H10"/>
    <mergeCell ref="G16:H16"/>
    <mergeCell ref="G17:H17"/>
  </mergeCells>
  <pageMargins left="0.70866141732283472" right="0.51181102362204722" top="0.15748031496062992" bottom="0.35433070866141736" header="0.31496062992125984" footer="0.31496062992125984"/>
  <pageSetup paperSize="9" scale="84" fitToWidth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2"/>
  <sheetViews>
    <sheetView topLeftCell="A25" workbookViewId="0">
      <selection activeCell="I36" sqref="I36:J36"/>
    </sheetView>
  </sheetViews>
  <sheetFormatPr defaultRowHeight="15" x14ac:dyDescent="0.25"/>
  <cols>
    <col min="1" max="1" width="0.28515625" customWidth="1"/>
    <col min="2" max="2" width="9.140625" hidden="1" customWidth="1"/>
    <col min="3" max="3" width="10.7109375" customWidth="1"/>
    <col min="4" max="4" width="56.28515625" customWidth="1"/>
    <col min="5" max="5" width="15" customWidth="1"/>
    <col min="6" max="6" width="11.42578125" customWidth="1"/>
    <col min="7" max="7" width="14.28515625" customWidth="1"/>
    <col min="9" max="9" width="14.28515625" customWidth="1"/>
    <col min="10" max="10" width="14.5703125" customWidth="1"/>
  </cols>
  <sheetData>
    <row r="2" spans="3:10" ht="15.75" x14ac:dyDescent="0.25">
      <c r="C2" s="105" t="s">
        <v>370</v>
      </c>
      <c r="D2" s="105"/>
      <c r="E2" s="105"/>
      <c r="F2" s="105"/>
      <c r="G2" s="105"/>
    </row>
    <row r="4" spans="3:10" ht="15.75" x14ac:dyDescent="0.25">
      <c r="C4" s="109" t="s">
        <v>372</v>
      </c>
      <c r="D4" s="109"/>
      <c r="E4" s="109"/>
      <c r="F4" s="109"/>
      <c r="G4" s="109"/>
    </row>
    <row r="5" spans="3:10" x14ac:dyDescent="0.25">
      <c r="C5" s="1" t="s">
        <v>10</v>
      </c>
      <c r="D5" s="1" t="s">
        <v>1</v>
      </c>
      <c r="E5" s="1" t="s">
        <v>21</v>
      </c>
      <c r="F5" s="1" t="s">
        <v>2</v>
      </c>
      <c r="G5" s="1" t="s">
        <v>3</v>
      </c>
    </row>
    <row r="6" spans="3:10" x14ac:dyDescent="0.25">
      <c r="C6" s="2">
        <v>45170</v>
      </c>
      <c r="D6" s="17" t="s">
        <v>337</v>
      </c>
      <c r="E6" s="24" t="s">
        <v>338</v>
      </c>
      <c r="F6" s="21">
        <v>45160</v>
      </c>
      <c r="G6" s="19">
        <v>3262.2</v>
      </c>
    </row>
    <row r="7" spans="3:10" x14ac:dyDescent="0.25">
      <c r="C7" s="2">
        <v>45170</v>
      </c>
      <c r="D7" s="17" t="s">
        <v>156</v>
      </c>
      <c r="E7" s="24">
        <v>142835</v>
      </c>
      <c r="F7" s="21">
        <v>45170</v>
      </c>
      <c r="G7" s="19">
        <v>11</v>
      </c>
    </row>
    <row r="8" spans="3:10" x14ac:dyDescent="0.25">
      <c r="C8" s="2">
        <v>45173</v>
      </c>
      <c r="D8" s="15" t="s">
        <v>339</v>
      </c>
      <c r="E8" s="24" t="s">
        <v>340</v>
      </c>
      <c r="F8" s="21">
        <v>45169</v>
      </c>
      <c r="G8" s="19">
        <v>5000</v>
      </c>
    </row>
    <row r="9" spans="3:10" x14ac:dyDescent="0.25">
      <c r="C9" s="2">
        <v>45173</v>
      </c>
      <c r="D9" s="17" t="s">
        <v>156</v>
      </c>
      <c r="E9" s="24">
        <v>124460</v>
      </c>
      <c r="F9" s="21">
        <v>45173</v>
      </c>
      <c r="G9" s="19">
        <v>11</v>
      </c>
    </row>
    <row r="10" spans="3:10" x14ac:dyDescent="0.25">
      <c r="C10" s="4">
        <v>45183</v>
      </c>
      <c r="D10" s="16" t="s">
        <v>341</v>
      </c>
      <c r="E10" s="3">
        <v>162677427</v>
      </c>
      <c r="F10" s="4">
        <v>45189</v>
      </c>
      <c r="G10" s="20">
        <v>6610.88</v>
      </c>
    </row>
    <row r="11" spans="3:10" x14ac:dyDescent="0.25">
      <c r="C11" s="4">
        <v>45183</v>
      </c>
      <c r="D11" s="16" t="s">
        <v>342</v>
      </c>
      <c r="E11" s="3" t="s">
        <v>343</v>
      </c>
      <c r="F11" s="4">
        <v>45180</v>
      </c>
      <c r="G11" s="20">
        <v>10000</v>
      </c>
      <c r="I11" s="115" t="s">
        <v>7</v>
      </c>
      <c r="J11" s="116"/>
    </row>
    <row r="12" spans="3:10" x14ac:dyDescent="0.25">
      <c r="C12" s="4">
        <v>45183</v>
      </c>
      <c r="D12" s="16" t="s">
        <v>344</v>
      </c>
      <c r="E12" s="3">
        <v>50954427</v>
      </c>
      <c r="F12" s="4">
        <v>45184</v>
      </c>
      <c r="G12" s="20">
        <v>1847.75</v>
      </c>
      <c r="I12" s="5" t="s">
        <v>92</v>
      </c>
      <c r="J12" s="6">
        <v>80420.41</v>
      </c>
    </row>
    <row r="13" spans="3:10" x14ac:dyDescent="0.25">
      <c r="C13" s="4">
        <v>45183</v>
      </c>
      <c r="D13" s="16" t="s">
        <v>345</v>
      </c>
      <c r="E13" s="3">
        <v>141229</v>
      </c>
      <c r="F13" s="4">
        <v>45177</v>
      </c>
      <c r="G13" s="20">
        <v>2585</v>
      </c>
      <c r="I13" s="5" t="s">
        <v>8</v>
      </c>
      <c r="J13" s="89">
        <v>71287.289999999994</v>
      </c>
    </row>
    <row r="14" spans="3:10" x14ac:dyDescent="0.25">
      <c r="C14" s="4">
        <v>45183</v>
      </c>
      <c r="D14" s="17" t="s">
        <v>156</v>
      </c>
      <c r="E14" s="3">
        <v>120398</v>
      </c>
      <c r="F14" s="4">
        <v>45183</v>
      </c>
      <c r="G14" s="20">
        <v>11</v>
      </c>
      <c r="I14" s="5" t="s">
        <v>9</v>
      </c>
      <c r="J14" s="47">
        <f>J12-J13</f>
        <v>9133.1200000000099</v>
      </c>
    </row>
    <row r="15" spans="3:10" x14ac:dyDescent="0.25">
      <c r="C15" s="4">
        <v>45184</v>
      </c>
      <c r="D15" s="16" t="s">
        <v>347</v>
      </c>
      <c r="E15" s="3" t="s">
        <v>346</v>
      </c>
      <c r="F15" s="22">
        <v>45181</v>
      </c>
      <c r="G15" s="20">
        <v>1379</v>
      </c>
    </row>
    <row r="16" spans="3:10" x14ac:dyDescent="0.25">
      <c r="C16" s="4">
        <v>45184</v>
      </c>
      <c r="D16" s="16" t="s">
        <v>348</v>
      </c>
      <c r="E16" s="25">
        <v>2024228063</v>
      </c>
      <c r="F16" s="4">
        <v>45183</v>
      </c>
      <c r="G16" s="20">
        <v>25.75</v>
      </c>
    </row>
    <row r="17" spans="3:10" x14ac:dyDescent="0.25">
      <c r="C17" s="4">
        <v>45189</v>
      </c>
      <c r="D17" s="17" t="s">
        <v>349</v>
      </c>
      <c r="E17" s="25"/>
      <c r="F17" s="4">
        <v>45188</v>
      </c>
      <c r="G17" s="20">
        <v>24493.09</v>
      </c>
      <c r="I17" s="120" t="s">
        <v>17</v>
      </c>
      <c r="J17" s="121"/>
    </row>
    <row r="18" spans="3:10" x14ac:dyDescent="0.25">
      <c r="C18" s="4">
        <v>45189</v>
      </c>
      <c r="D18" s="17" t="s">
        <v>156</v>
      </c>
      <c r="E18" s="3">
        <v>122659</v>
      </c>
      <c r="F18" s="4">
        <v>45189</v>
      </c>
      <c r="G18" s="20">
        <v>11</v>
      </c>
      <c r="I18" s="113" t="s">
        <v>15</v>
      </c>
      <c r="J18" s="114"/>
    </row>
    <row r="19" spans="3:10" x14ac:dyDescent="0.25">
      <c r="C19" s="4">
        <v>45194</v>
      </c>
      <c r="D19" s="16" t="s">
        <v>230</v>
      </c>
      <c r="E19" s="3"/>
      <c r="F19" s="4">
        <v>45194</v>
      </c>
      <c r="G19" s="20">
        <v>55</v>
      </c>
      <c r="I19" s="7" t="s">
        <v>11</v>
      </c>
      <c r="J19" s="61">
        <v>13358.56</v>
      </c>
    </row>
    <row r="20" spans="3:10" x14ac:dyDescent="0.25">
      <c r="C20" s="4">
        <v>45195</v>
      </c>
      <c r="D20" s="17" t="s">
        <v>350</v>
      </c>
      <c r="E20" s="3" t="s">
        <v>351</v>
      </c>
      <c r="F20" s="4">
        <v>45181</v>
      </c>
      <c r="G20" s="6">
        <v>439.12</v>
      </c>
      <c r="I20" s="7" t="s">
        <v>90</v>
      </c>
      <c r="J20" s="62">
        <v>24770.33</v>
      </c>
    </row>
    <row r="21" spans="3:10" x14ac:dyDescent="0.25">
      <c r="C21" s="4">
        <v>45195</v>
      </c>
      <c r="D21" s="17" t="s">
        <v>352</v>
      </c>
      <c r="E21" s="3" t="s">
        <v>353</v>
      </c>
      <c r="F21" s="4">
        <v>45180</v>
      </c>
      <c r="G21" s="20">
        <v>1054</v>
      </c>
      <c r="I21" s="52" t="s">
        <v>124</v>
      </c>
      <c r="J21" s="60">
        <v>19726.57</v>
      </c>
    </row>
    <row r="22" spans="3:10" x14ac:dyDescent="0.25">
      <c r="C22" s="4">
        <v>45195</v>
      </c>
      <c r="D22" s="17" t="s">
        <v>354</v>
      </c>
      <c r="E22" s="3" t="s">
        <v>355</v>
      </c>
      <c r="F22" s="4">
        <v>45189</v>
      </c>
      <c r="G22" s="6">
        <v>1569.27</v>
      </c>
      <c r="I22" s="52" t="s">
        <v>131</v>
      </c>
      <c r="J22" s="62">
        <v>23088.65</v>
      </c>
    </row>
    <row r="23" spans="3:10" x14ac:dyDescent="0.25">
      <c r="C23" s="4">
        <v>45195</v>
      </c>
      <c r="D23" s="17" t="s">
        <v>356</v>
      </c>
      <c r="E23" s="3" t="s">
        <v>357</v>
      </c>
      <c r="F23" s="23">
        <v>45169</v>
      </c>
      <c r="G23" s="6">
        <v>98.25</v>
      </c>
      <c r="I23" s="7" t="s">
        <v>210</v>
      </c>
      <c r="J23" s="71">
        <v>6261.19</v>
      </c>
    </row>
    <row r="24" spans="3:10" x14ac:dyDescent="0.25">
      <c r="C24" s="4">
        <v>45195</v>
      </c>
      <c r="D24" s="17" t="s">
        <v>363</v>
      </c>
      <c r="E24" s="3">
        <v>2024229616</v>
      </c>
      <c r="F24" s="23">
        <v>45189</v>
      </c>
      <c r="G24" s="6">
        <v>1419.98</v>
      </c>
      <c r="I24" s="7" t="s">
        <v>212</v>
      </c>
      <c r="J24" s="72">
        <v>6627.73</v>
      </c>
    </row>
    <row r="25" spans="3:10" x14ac:dyDescent="0.25">
      <c r="C25" s="4">
        <v>45195</v>
      </c>
      <c r="D25" s="17" t="s">
        <v>358</v>
      </c>
      <c r="E25" s="3" t="s">
        <v>359</v>
      </c>
      <c r="F25" s="23">
        <v>45159</v>
      </c>
      <c r="G25" s="6">
        <v>5040</v>
      </c>
      <c r="I25" s="7" t="s">
        <v>259</v>
      </c>
      <c r="J25" s="72">
        <v>14746.14</v>
      </c>
    </row>
    <row r="26" spans="3:10" x14ac:dyDescent="0.25">
      <c r="C26" s="4">
        <v>45195</v>
      </c>
      <c r="D26" s="17" t="s">
        <v>360</v>
      </c>
      <c r="E26" s="3"/>
      <c r="F26" s="23"/>
      <c r="G26" s="6">
        <v>1302</v>
      </c>
      <c r="I26" s="7" t="s">
        <v>297</v>
      </c>
      <c r="J26" s="86">
        <v>7814.38</v>
      </c>
    </row>
    <row r="27" spans="3:10" ht="14.25" customHeight="1" x14ac:dyDescent="0.25">
      <c r="C27" s="4">
        <v>45195</v>
      </c>
      <c r="D27" s="17" t="s">
        <v>156</v>
      </c>
      <c r="E27" s="4"/>
      <c r="F27" s="23">
        <v>45159</v>
      </c>
      <c r="G27" s="6">
        <v>11</v>
      </c>
      <c r="I27" s="90" t="s">
        <v>336</v>
      </c>
      <c r="J27" s="86">
        <v>9133.1200000000008</v>
      </c>
    </row>
    <row r="28" spans="3:10" x14ac:dyDescent="0.25">
      <c r="C28" s="4">
        <v>45197</v>
      </c>
      <c r="D28" s="17" t="s">
        <v>361</v>
      </c>
      <c r="E28" s="3" t="s">
        <v>362</v>
      </c>
      <c r="F28" s="23">
        <v>45195</v>
      </c>
      <c r="G28" s="6">
        <v>5040</v>
      </c>
      <c r="I28" s="73" t="s">
        <v>213</v>
      </c>
      <c r="J28" s="74">
        <f>SUM(J19:J27)</f>
        <v>125526.67</v>
      </c>
    </row>
    <row r="29" spans="3:10" x14ac:dyDescent="0.25">
      <c r="C29" s="4">
        <v>45197</v>
      </c>
      <c r="D29" s="17" t="s">
        <v>156</v>
      </c>
      <c r="E29" s="3"/>
      <c r="F29" s="23">
        <v>45195</v>
      </c>
      <c r="G29" s="6">
        <v>11</v>
      </c>
    </row>
    <row r="30" spans="3:10" ht="18.75" x14ac:dyDescent="0.3">
      <c r="C30" s="132" t="s">
        <v>369</v>
      </c>
      <c r="D30" s="133"/>
      <c r="E30" s="133"/>
      <c r="F30" s="134"/>
      <c r="G30" s="88">
        <f>SUM(G6:G29)</f>
        <v>71287.290000000008</v>
      </c>
    </row>
    <row r="31" spans="3:10" ht="35.25" customHeight="1" x14ac:dyDescent="0.25">
      <c r="I31" s="127" t="s">
        <v>14</v>
      </c>
      <c r="J31" s="128"/>
    </row>
    <row r="32" spans="3:10" ht="15.75" x14ac:dyDescent="0.25">
      <c r="C32" s="122" t="s">
        <v>371</v>
      </c>
      <c r="D32" s="122"/>
      <c r="E32" s="122"/>
      <c r="F32" s="122"/>
      <c r="G32" s="122"/>
      <c r="I32" s="11" t="s">
        <v>12</v>
      </c>
      <c r="J32" s="48">
        <v>965044.92</v>
      </c>
    </row>
    <row r="33" spans="3:12" x14ac:dyDescent="0.25">
      <c r="C33" s="28">
        <v>45189</v>
      </c>
      <c r="D33" s="30" t="s">
        <v>364</v>
      </c>
      <c r="E33" s="33">
        <v>130833</v>
      </c>
      <c r="F33" s="28"/>
      <c r="G33" s="37">
        <v>104858.46</v>
      </c>
      <c r="I33" s="7" t="s">
        <v>13</v>
      </c>
      <c r="J33" s="49">
        <v>608257.02</v>
      </c>
    </row>
    <row r="34" spans="3:12" ht="13.5" customHeight="1" x14ac:dyDescent="0.25">
      <c r="C34" s="28">
        <v>45189</v>
      </c>
      <c r="D34" s="30" t="s">
        <v>365</v>
      </c>
      <c r="E34" s="33">
        <v>130961</v>
      </c>
      <c r="F34" s="28"/>
      <c r="G34" s="37">
        <v>17029.68</v>
      </c>
      <c r="I34" s="13" t="s">
        <v>16</v>
      </c>
      <c r="J34" s="9">
        <f>J32-J33</f>
        <v>356787.9</v>
      </c>
    </row>
    <row r="35" spans="3:12" ht="15.75" thickBot="1" x14ac:dyDescent="0.3">
      <c r="C35" s="28">
        <v>45189</v>
      </c>
      <c r="D35" s="31" t="s">
        <v>165</v>
      </c>
      <c r="E35" s="33">
        <v>130833</v>
      </c>
      <c r="F35" s="56"/>
      <c r="G35" s="37">
        <v>11</v>
      </c>
    </row>
    <row r="36" spans="3:12" ht="14.25" customHeight="1" thickBot="1" x14ac:dyDescent="0.3">
      <c r="C36" s="28">
        <v>45189</v>
      </c>
      <c r="D36" s="31" t="s">
        <v>165</v>
      </c>
      <c r="E36" s="33">
        <v>130961</v>
      </c>
      <c r="F36" s="56"/>
      <c r="G36" s="37">
        <v>11</v>
      </c>
      <c r="I36" s="77" t="s">
        <v>296</v>
      </c>
      <c r="J36" s="91">
        <v>937940.73</v>
      </c>
    </row>
    <row r="37" spans="3:12" x14ac:dyDescent="0.25">
      <c r="C37" s="28">
        <v>45190</v>
      </c>
      <c r="D37" s="30" t="s">
        <v>366</v>
      </c>
      <c r="E37" s="33">
        <v>112063</v>
      </c>
      <c r="F37" s="33"/>
      <c r="G37" s="37">
        <v>2635.2</v>
      </c>
    </row>
    <row r="38" spans="3:12" x14ac:dyDescent="0.25">
      <c r="C38" s="28">
        <v>45190</v>
      </c>
      <c r="D38" s="31" t="s">
        <v>165</v>
      </c>
      <c r="E38" s="33">
        <v>112063</v>
      </c>
      <c r="F38" s="56"/>
      <c r="G38" s="37">
        <v>11</v>
      </c>
    </row>
    <row r="39" spans="3:12" x14ac:dyDescent="0.25">
      <c r="C39" s="28">
        <v>45194</v>
      </c>
      <c r="D39" s="31" t="s">
        <v>333</v>
      </c>
      <c r="E39" s="33"/>
      <c r="F39" s="56"/>
      <c r="G39" s="37">
        <v>55</v>
      </c>
    </row>
    <row r="40" spans="3:12" ht="13.5" customHeight="1" x14ac:dyDescent="0.25">
      <c r="C40" s="28">
        <v>45195</v>
      </c>
      <c r="D40" s="31" t="s">
        <v>367</v>
      </c>
      <c r="E40" s="33">
        <v>595754</v>
      </c>
      <c r="F40" s="56"/>
      <c r="G40" s="37">
        <v>18800.689999999999</v>
      </c>
    </row>
    <row r="41" spans="3:12" ht="13.5" customHeight="1" x14ac:dyDescent="0.25">
      <c r="C41" s="28">
        <v>45195</v>
      </c>
      <c r="D41" s="31" t="s">
        <v>368</v>
      </c>
      <c r="E41" s="33">
        <v>595953</v>
      </c>
      <c r="F41" s="56"/>
      <c r="G41" s="37">
        <v>1202.19</v>
      </c>
      <c r="K41" s="55"/>
      <c r="L41" s="55"/>
    </row>
    <row r="42" spans="3:12" ht="18.75" x14ac:dyDescent="0.3">
      <c r="C42" s="129" t="s">
        <v>369</v>
      </c>
      <c r="D42" s="130"/>
      <c r="E42" s="130"/>
      <c r="F42" s="131"/>
      <c r="G42" s="66">
        <f>SUM(G33:G41)</f>
        <v>144614.22</v>
      </c>
    </row>
  </sheetData>
  <mergeCells count="9">
    <mergeCell ref="C32:G32"/>
    <mergeCell ref="I31:J31"/>
    <mergeCell ref="C42:F42"/>
    <mergeCell ref="C2:G2"/>
    <mergeCell ref="C4:G4"/>
    <mergeCell ref="I11:J11"/>
    <mergeCell ref="I17:J17"/>
    <mergeCell ref="I18:J18"/>
    <mergeCell ref="C30:F30"/>
  </mergeCells>
  <pageMargins left="1.299212598425197" right="0.11811023622047245" top="0.74803149606299213" bottom="0.74803149606299213" header="0.31496062992125984" footer="0.31496062992125984"/>
  <pageSetup paperSize="9" scale="7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</vt:i4>
      </vt:variant>
    </vt:vector>
  </HeadingPairs>
  <TitlesOfParts>
    <vt:vector size="14" baseType="lpstr">
      <vt:lpstr>JAN23</vt:lpstr>
      <vt:lpstr>FEV23</vt:lpstr>
      <vt:lpstr>MAR23</vt:lpstr>
      <vt:lpstr>ABR23</vt:lpstr>
      <vt:lpstr>MAI23</vt:lpstr>
      <vt:lpstr>JUN23</vt:lpstr>
      <vt:lpstr>JUL23</vt:lpstr>
      <vt:lpstr>AGO23</vt:lpstr>
      <vt:lpstr>SET23</vt:lpstr>
      <vt:lpstr>OUT23</vt:lpstr>
      <vt:lpstr>NOV23</vt:lpstr>
      <vt:lpstr>DEZ23</vt:lpstr>
      <vt:lpstr>'MAI23'!Area_de_impressao</vt:lpstr>
      <vt:lpstr>'NOV23'!Area_de_impressao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Dorinha</dc:creator>
  <cp:lastModifiedBy>USUÁRIO</cp:lastModifiedBy>
  <cp:lastPrinted>2024-01-05T13:38:45Z</cp:lastPrinted>
  <dcterms:created xsi:type="dcterms:W3CDTF">2022-02-11T13:10:21Z</dcterms:created>
  <dcterms:modified xsi:type="dcterms:W3CDTF">2024-01-05T14:38:05Z</dcterms:modified>
</cp:coreProperties>
</file>